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7127"/>
  <workbookPr autoCompressPictures="0"/>
  <bookViews>
    <workbookView xWindow="0" yWindow="0" windowWidth="31180" windowHeight="17520" activeTab="5"/>
  </bookViews>
  <sheets>
    <sheet name="Pérdidas y Ganancias" sheetId="3" r:id="rId1"/>
    <sheet name="Balance" sheetId="2" r:id="rId2"/>
    <sheet name="Estado de Flujos de Caja" sheetId="7" r:id="rId3"/>
    <sheet name="Ratios" sheetId="4" r:id="rId4"/>
    <sheet name="Mercado" sheetId="5" r:id="rId5"/>
    <sheet name="Hoja de Respuesta" sheetId="6" r:id="rId6"/>
  </sheets>
  <calcPr calcId="140001" concurrentCalc="0"/>
  <extLst>
    <ext xmlns:mx="http://schemas.microsoft.com/office/mac/excel/2008/main" uri="{7523E5D3-25F3-A5E0-1632-64F254C22452}">
      <mx:ArchID Flags="2"/>
    </ex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89" i="6" l="1"/>
  <c r="E18" i="2"/>
  <c r="D18" i="2"/>
  <c r="C18" i="2"/>
  <c r="B18" i="2"/>
  <c r="L4" i="4"/>
  <c r="M4" i="4"/>
  <c r="K4" i="4"/>
  <c r="N4" i="4"/>
  <c r="F13" i="4"/>
  <c r="O60" i="6"/>
  <c r="O61" i="6"/>
  <c r="F29" i="4"/>
  <c r="F20" i="4"/>
  <c r="F12" i="4"/>
  <c r="F15" i="4"/>
  <c r="F14" i="4"/>
  <c r="F10" i="4"/>
  <c r="F5" i="4"/>
  <c r="N18" i="4"/>
  <c r="C8" i="5"/>
  <c r="D8" i="5"/>
  <c r="E8" i="5"/>
  <c r="F8" i="5"/>
  <c r="G8" i="5"/>
  <c r="H8" i="5"/>
  <c r="I8" i="5"/>
  <c r="J8" i="5"/>
  <c r="K8" i="5"/>
  <c r="L8" i="5"/>
  <c r="B8" i="5"/>
  <c r="O59" i="6"/>
  <c r="O63" i="6"/>
  <c r="O62" i="6"/>
  <c r="O64" i="6"/>
  <c r="O58" i="6"/>
  <c r="O66" i="6"/>
  <c r="O65" i="6"/>
</calcChain>
</file>

<file path=xl/sharedStrings.xml><?xml version="1.0" encoding="utf-8"?>
<sst xmlns="http://schemas.openxmlformats.org/spreadsheetml/2006/main" count="380" uniqueCount="168">
  <si>
    <t>US$m)</t>
  </si>
  <si>
    <t>X-3</t>
  </si>
  <si>
    <t>X-2</t>
  </si>
  <si>
    <t>X-1</t>
  </si>
  <si>
    <t>X</t>
  </si>
  <si>
    <t>Caja &amp; equivalentes</t>
  </si>
  <si>
    <t>Clientes</t>
  </si>
  <si>
    <t>Existencias</t>
  </si>
  <si>
    <t>Otros activos a corto plazo</t>
  </si>
  <si>
    <t>Activos Tangibles Netos</t>
  </si>
  <si>
    <t>Fondo de comercio</t>
  </si>
  <si>
    <t>Activos Intangibles Netos</t>
  </si>
  <si>
    <t>Proveedores</t>
  </si>
  <si>
    <t>Otros pasivos a corto</t>
  </si>
  <si>
    <t>Deuda financiera a largo plazo</t>
  </si>
  <si>
    <t>Provisiones a largo plazo</t>
  </si>
  <si>
    <t>Fondos Propios</t>
  </si>
  <si>
    <t>PROVEEDORES</t>
  </si>
  <si>
    <t>COMPRAS</t>
  </si>
  <si>
    <t>COMPRAS / 365</t>
  </si>
  <si>
    <t>PMP</t>
  </si>
  <si>
    <t>TOTAL</t>
  </si>
  <si>
    <t>Ingresos</t>
  </si>
  <si>
    <t>Coste de Ventas</t>
  </si>
  <si>
    <t>Margen Bruto</t>
  </si>
  <si>
    <t>Gastos generales, administrativos y distribución</t>
  </si>
  <si>
    <t>Amortizaciones (Tangible &amp; Intangible)</t>
  </si>
  <si>
    <t>EBIT (Ajustado)</t>
  </si>
  <si>
    <t>Amortización Fondo de Comercio</t>
  </si>
  <si>
    <t>Extraordinarios</t>
  </si>
  <si>
    <t xml:space="preserve">Otros gastos / ingresos </t>
  </si>
  <si>
    <t>Resultado financiero</t>
  </si>
  <si>
    <t>Beneficio Antes de Impuestos</t>
  </si>
  <si>
    <t>Beneficio Neto (reportado)</t>
  </si>
  <si>
    <t>Dividendos</t>
  </si>
  <si>
    <t>Impuestos</t>
  </si>
  <si>
    <t>Deuda financiera a corto plazo</t>
  </si>
  <si>
    <t>Reversión de las provisiones</t>
  </si>
  <si>
    <t>Dotación provisión LP</t>
  </si>
  <si>
    <t>Ingreso Ventas</t>
  </si>
  <si>
    <t>Pago compras</t>
  </si>
  <si>
    <t>Costes fijos</t>
  </si>
  <si>
    <t>Otros Gastos</t>
  </si>
  <si>
    <t xml:space="preserve">Impuestos </t>
  </si>
  <si>
    <t>Caja Operativa</t>
  </si>
  <si>
    <t>Rdo financiero</t>
  </si>
  <si>
    <t>Deuda</t>
  </si>
  <si>
    <t>Caja Financiera</t>
  </si>
  <si>
    <t>Inversiones</t>
  </si>
  <si>
    <t>Otros Activos a corto plazo</t>
  </si>
  <si>
    <t>Otros pasivos a corto plazo</t>
  </si>
  <si>
    <t>Caja Inversiones</t>
  </si>
  <si>
    <t>Var Caja</t>
  </si>
  <si>
    <t>Beneficio Neto</t>
  </si>
  <si>
    <t>Amortización</t>
  </si>
  <si>
    <t>Provisiones</t>
  </si>
  <si>
    <t>Flujo de Caja Operativo</t>
  </si>
  <si>
    <t>Variación Existencias</t>
  </si>
  <si>
    <t>Variación de clientes</t>
  </si>
  <si>
    <t>Variación de proveedores</t>
  </si>
  <si>
    <t>Activos Tangibles</t>
  </si>
  <si>
    <t>Activos Intangibles</t>
  </si>
  <si>
    <t>Variación Deuda LP</t>
  </si>
  <si>
    <t>Varación Deuda CP</t>
  </si>
  <si>
    <t>Variación de caja</t>
  </si>
  <si>
    <t>Caja Generada por las Operaciones</t>
  </si>
  <si>
    <t>Flujo de Caja Neto</t>
  </si>
  <si>
    <t>Promedio</t>
  </si>
  <si>
    <t>Sobre Total Activos</t>
  </si>
  <si>
    <t>Sobre Ventas</t>
  </si>
  <si>
    <t>Sobre Deuda LP</t>
  </si>
  <si>
    <t>Incremento</t>
  </si>
  <si>
    <t>Sobre Activos</t>
  </si>
  <si>
    <t>Sobre total Deuda</t>
  </si>
  <si>
    <t>Sobre EBT</t>
  </si>
  <si>
    <t>Rotación de existencias (días)</t>
  </si>
  <si>
    <t>Periodo medio de cobro (días)</t>
  </si>
  <si>
    <t>Dotación amortización intangibles</t>
  </si>
  <si>
    <t>Dotación amortización tangibles</t>
  </si>
  <si>
    <t>Inversión Activo Intangible</t>
  </si>
  <si>
    <t>Inversión Activo Tangible (CAPEX)</t>
  </si>
  <si>
    <t>Fondos Propios Iniciales</t>
  </si>
  <si>
    <t>Beneficio neto</t>
  </si>
  <si>
    <t>Ampliaciones de Capital</t>
  </si>
  <si>
    <t>Reducciones de Capital</t>
  </si>
  <si>
    <t>Fondos Propios Finales</t>
  </si>
  <si>
    <t xml:space="preserve">Coste de ventas   </t>
  </si>
  <si>
    <t>Coste de ventas / 365</t>
  </si>
  <si>
    <t xml:space="preserve">Ventas  </t>
  </si>
  <si>
    <t>Ventas / 365</t>
  </si>
  <si>
    <t>P/CF</t>
  </si>
  <si>
    <t>P/E</t>
  </si>
  <si>
    <t>P/BV</t>
  </si>
  <si>
    <t>Compañías</t>
  </si>
  <si>
    <t>X+1</t>
  </si>
  <si>
    <t>X+2</t>
  </si>
  <si>
    <t>Media Sector</t>
  </si>
  <si>
    <t>Market Cap EUR Mns</t>
  </si>
  <si>
    <t>EV/Ventas</t>
  </si>
  <si>
    <t>EV/EBITDA</t>
  </si>
  <si>
    <t>Reebock</t>
  </si>
  <si>
    <t>Adidas</t>
  </si>
  <si>
    <t>Li-Ning</t>
  </si>
  <si>
    <t>Foor Locker</t>
  </si>
  <si>
    <t>Yue Yuen Industrial</t>
  </si>
  <si>
    <t>X+3</t>
  </si>
  <si>
    <t>X+4</t>
  </si>
  <si>
    <t>X+5</t>
  </si>
  <si>
    <t>X+6</t>
  </si>
  <si>
    <t>X+7</t>
  </si>
  <si>
    <t>X+8</t>
  </si>
  <si>
    <t>X+9</t>
  </si>
  <si>
    <t>X+10</t>
  </si>
  <si>
    <t>Pay out (1-b)</t>
  </si>
  <si>
    <t>Sobre Beneficio</t>
  </si>
  <si>
    <t>Modelización del Balance (EUR Mns)</t>
  </si>
  <si>
    <t>Modelización de Pérdidas y Ganancias (EUR Mns)</t>
  </si>
  <si>
    <t>Modelización Efectivo (Alternativa a) (EUR Mns)</t>
  </si>
  <si>
    <t>Cálculo de los FCL (EUR Mns)</t>
  </si>
  <si>
    <t>Cálculo WACC</t>
  </si>
  <si>
    <t>PRM (USA)</t>
  </si>
  <si>
    <t>Rendimeinto T-Bills (Rf)</t>
  </si>
  <si>
    <t>Beta desapalancada sector</t>
  </si>
  <si>
    <t>TAE Deuda</t>
  </si>
  <si>
    <t>Cálculo del Valor Residual o Valor Terminal</t>
  </si>
  <si>
    <t>Valor de la Empresa y del Equity</t>
  </si>
  <si>
    <t>Valor por Múltiplos</t>
  </si>
  <si>
    <t>Ratios</t>
  </si>
  <si>
    <t>Ref</t>
  </si>
  <si>
    <t>Días de pago</t>
  </si>
  <si>
    <t>Días de Existencias</t>
  </si>
  <si>
    <t>Inversión anual</t>
  </si>
  <si>
    <t>Promedios</t>
  </si>
  <si>
    <t>Variación</t>
  </si>
  <si>
    <t>Amortización (Tangible)</t>
  </si>
  <si>
    <t>Amortización (Intangible)</t>
  </si>
  <si>
    <t>Sobre Activos tan</t>
  </si>
  <si>
    <t>Sobre Activos Intan</t>
  </si>
  <si>
    <t>Días de cobro</t>
  </si>
  <si>
    <t>Sobre Total Activos t-1</t>
  </si>
  <si>
    <t>Cálculo de la cifra de compras</t>
  </si>
  <si>
    <t>EBIT</t>
  </si>
  <si>
    <t>EBIT x t</t>
  </si>
  <si>
    <t>NOPAT</t>
  </si>
  <si>
    <t>Var Existencias</t>
  </si>
  <si>
    <t>Var de clientes</t>
  </si>
  <si>
    <t>Var de proveedores</t>
  </si>
  <si>
    <t>FCL</t>
  </si>
  <si>
    <t>CUADRE</t>
  </si>
  <si>
    <t>Equity</t>
  </si>
  <si>
    <t>VE</t>
  </si>
  <si>
    <t>L</t>
  </si>
  <si>
    <t>Keu</t>
  </si>
  <si>
    <t>We</t>
  </si>
  <si>
    <t>Wd</t>
  </si>
  <si>
    <t>Kel</t>
  </si>
  <si>
    <t>Kd*</t>
  </si>
  <si>
    <t>WACC</t>
  </si>
  <si>
    <t>fac</t>
  </si>
  <si>
    <t>NOPAT*</t>
  </si>
  <si>
    <t>FCL*</t>
  </si>
  <si>
    <t>ROI</t>
  </si>
  <si>
    <t>TIN</t>
  </si>
  <si>
    <t>g</t>
  </si>
  <si>
    <t>VR</t>
  </si>
  <si>
    <t>FCL + VR</t>
  </si>
  <si>
    <t>diferencia</t>
  </si>
  <si>
    <t>FLAG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</si>
</sst>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.0_ ;[Red]\-#,##0.0\ "/>
    <numFmt numFmtId="165" formatCode="#,##0_ ;[Red]\-#,##0\ "/>
    <numFmt numFmtId="166" formatCode="0.0&quot;x&quot;"/>
    <numFmt numFmtId="167" formatCode="0.000%"/>
    <numFmt numFmtId="168" formatCode="0.0000%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7.5"/>
      <color indexed="12"/>
      <name val="Arial"/>
      <family val="2"/>
    </font>
    <font>
      <b/>
      <sz val="11"/>
      <color theme="0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</borders>
  <cellStyleXfs count="5">
    <xf numFmtId="0" fontId="0" fillId="0" borderId="0"/>
    <xf numFmtId="9" fontId="2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154">
    <xf numFmtId="0" fontId="0" fillId="0" borderId="0" xfId="0"/>
    <xf numFmtId="164" fontId="0" fillId="0" borderId="0" xfId="0" applyNumberFormat="1"/>
    <xf numFmtId="164" fontId="1" fillId="2" borderId="1" xfId="0" applyNumberFormat="1" applyFont="1" applyFill="1" applyBorder="1" applyAlignment="1">
      <alignment horizontal="center"/>
    </xf>
    <xf numFmtId="164" fontId="1" fillId="0" borderId="0" xfId="0" applyNumberFormat="1" applyFont="1"/>
    <xf numFmtId="164" fontId="1" fillId="0" borderId="0" xfId="0" applyNumberFormat="1" applyFont="1" applyBorder="1"/>
    <xf numFmtId="164" fontId="1" fillId="2" borderId="5" xfId="0" applyNumberFormat="1" applyFont="1" applyFill="1" applyBorder="1" applyAlignment="1">
      <alignment horizontal="center"/>
    </xf>
    <xf numFmtId="164" fontId="0" fillId="0" borderId="1" xfId="0" applyNumberFormat="1" applyBorder="1"/>
    <xf numFmtId="164" fontId="0" fillId="0" borderId="5" xfId="0" applyNumberFormat="1" applyBorder="1"/>
    <xf numFmtId="164" fontId="1" fillId="3" borderId="2" xfId="0" applyNumberFormat="1" applyFont="1" applyFill="1" applyBorder="1"/>
    <xf numFmtId="164" fontId="1" fillId="3" borderId="6" xfId="0" applyNumberFormat="1" applyFont="1" applyFill="1" applyBorder="1"/>
    <xf numFmtId="164" fontId="1" fillId="3" borderId="7" xfId="0" applyNumberFormat="1" applyFont="1" applyFill="1" applyBorder="1"/>
    <xf numFmtId="164" fontId="1" fillId="3" borderId="8" xfId="0" applyNumberFormat="1" applyFont="1" applyFill="1" applyBorder="1"/>
    <xf numFmtId="164" fontId="0" fillId="0" borderId="9" xfId="0" applyNumberFormat="1" applyBorder="1"/>
    <xf numFmtId="164" fontId="1" fillId="0" borderId="9" xfId="0" applyNumberFormat="1" applyFont="1" applyBorder="1"/>
    <xf numFmtId="164" fontId="1" fillId="3" borderId="3" xfId="0" applyNumberFormat="1" applyFont="1" applyFill="1" applyBorder="1"/>
    <xf numFmtId="164" fontId="1" fillId="3" borderId="4" xfId="0" applyNumberFormat="1" applyFont="1" applyFill="1" applyBorder="1"/>
    <xf numFmtId="164" fontId="0" fillId="0" borderId="0" xfId="0" applyNumberFormat="1" applyFill="1" applyBorder="1"/>
    <xf numFmtId="164" fontId="0" fillId="0" borderId="10" xfId="0" applyNumberFormat="1" applyBorder="1"/>
    <xf numFmtId="164" fontId="0" fillId="0" borderId="0" xfId="0" applyNumberFormat="1" applyBorder="1"/>
    <xf numFmtId="0" fontId="0" fillId="0" borderId="0" xfId="0" applyBorder="1"/>
    <xf numFmtId="0" fontId="0" fillId="0" borderId="9" xfId="0" applyBorder="1"/>
    <xf numFmtId="0" fontId="1" fillId="0" borderId="11" xfId="0" applyFont="1" applyBorder="1"/>
    <xf numFmtId="164" fontId="1" fillId="0" borderId="11" xfId="0" applyNumberFormat="1" applyFont="1" applyBorder="1"/>
    <xf numFmtId="0" fontId="0" fillId="0" borderId="0" xfId="0" applyFont="1"/>
    <xf numFmtId="164" fontId="0" fillId="0" borderId="0" xfId="0" applyNumberFormat="1" applyFont="1"/>
    <xf numFmtId="0" fontId="0" fillId="0" borderId="9" xfId="0" applyFont="1" applyBorder="1"/>
    <xf numFmtId="164" fontId="0" fillId="0" borderId="11" xfId="0" applyNumberFormat="1" applyBorder="1"/>
    <xf numFmtId="0" fontId="1" fillId="4" borderId="2" xfId="0" applyFont="1" applyFill="1" applyBorder="1"/>
    <xf numFmtId="0" fontId="1" fillId="4" borderId="3" xfId="0" applyFont="1" applyFill="1" applyBorder="1"/>
    <xf numFmtId="164" fontId="1" fillId="4" borderId="3" xfId="0" applyNumberFormat="1" applyFont="1" applyFill="1" applyBorder="1"/>
    <xf numFmtId="164" fontId="1" fillId="4" borderId="4" xfId="0" applyNumberFormat="1" applyFont="1" applyFill="1" applyBorder="1"/>
    <xf numFmtId="0" fontId="1" fillId="0" borderId="13" xfId="0" applyFont="1" applyBorder="1"/>
    <xf numFmtId="0" fontId="0" fillId="0" borderId="13" xfId="0" applyBorder="1"/>
    <xf numFmtId="164" fontId="1" fillId="0" borderId="13" xfId="0" applyNumberFormat="1" applyFont="1" applyBorder="1"/>
    <xf numFmtId="0" fontId="1" fillId="3" borderId="2" xfId="0" applyFont="1" applyFill="1" applyBorder="1"/>
    <xf numFmtId="0" fontId="1" fillId="3" borderId="3" xfId="0" applyFont="1" applyFill="1" applyBorder="1"/>
    <xf numFmtId="0" fontId="0" fillId="0" borderId="1" xfId="0" applyBorder="1"/>
    <xf numFmtId="10" fontId="0" fillId="0" borderId="1" xfId="1" applyNumberFormat="1" applyFont="1" applyBorder="1" applyAlignment="1">
      <alignment horizontal="center"/>
    </xf>
    <xf numFmtId="164" fontId="0" fillId="0" borderId="1" xfId="0" applyNumberFormat="1" applyFill="1" applyBorder="1"/>
    <xf numFmtId="166" fontId="0" fillId="0" borderId="17" xfId="0" applyNumberFormat="1" applyBorder="1" applyAlignment="1">
      <alignment horizontal="center" wrapText="1"/>
    </xf>
    <xf numFmtId="166" fontId="0" fillId="0" borderId="18" xfId="0" applyNumberFormat="1" applyBorder="1" applyAlignment="1">
      <alignment horizontal="center" wrapText="1"/>
    </xf>
    <xf numFmtId="166" fontId="0" fillId="0" borderId="19" xfId="0" applyNumberFormat="1" applyBorder="1" applyAlignment="1">
      <alignment horizontal="center"/>
    </xf>
    <xf numFmtId="166" fontId="0" fillId="0" borderId="20" xfId="0" applyNumberFormat="1" applyBorder="1" applyAlignment="1">
      <alignment horizontal="center"/>
    </xf>
    <xf numFmtId="166" fontId="0" fillId="0" borderId="21" xfId="0" applyNumberFormat="1" applyBorder="1" applyAlignment="1">
      <alignment horizontal="center"/>
    </xf>
    <xf numFmtId="166" fontId="0" fillId="0" borderId="22" xfId="0" applyNumberFormat="1" applyBorder="1" applyAlignment="1">
      <alignment horizontal="center"/>
    </xf>
    <xf numFmtId="0" fontId="0" fillId="0" borderId="23" xfId="0" applyBorder="1" applyAlignment="1">
      <alignment wrapText="1"/>
    </xf>
    <xf numFmtId="0" fontId="0" fillId="0" borderId="25" xfId="0" applyBorder="1" applyAlignment="1">
      <alignment wrapText="1"/>
    </xf>
    <xf numFmtId="0" fontId="0" fillId="0" borderId="24" xfId="0" applyBorder="1"/>
    <xf numFmtId="0" fontId="0" fillId="0" borderId="25" xfId="0" applyBorder="1"/>
    <xf numFmtId="0" fontId="0" fillId="0" borderId="2" xfId="0" applyBorder="1"/>
    <xf numFmtId="166" fontId="1" fillId="0" borderId="2" xfId="0" applyNumberFormat="1" applyFont="1" applyBorder="1" applyAlignment="1">
      <alignment horizontal="center"/>
    </xf>
    <xf numFmtId="166" fontId="1" fillId="0" borderId="12" xfId="0" applyNumberFormat="1" applyFont="1" applyBorder="1" applyAlignment="1">
      <alignment horizontal="center"/>
    </xf>
    <xf numFmtId="165" fontId="0" fillId="0" borderId="23" xfId="0" applyNumberFormat="1" applyBorder="1" applyAlignment="1">
      <alignment horizontal="center" wrapText="1"/>
    </xf>
    <xf numFmtId="165" fontId="0" fillId="0" borderId="24" xfId="0" applyNumberFormat="1" applyBorder="1" applyAlignment="1">
      <alignment horizontal="center"/>
    </xf>
    <xf numFmtId="165" fontId="0" fillId="0" borderId="25" xfId="0" applyNumberFormat="1" applyBorder="1" applyAlignment="1">
      <alignment horizontal="center"/>
    </xf>
    <xf numFmtId="165" fontId="1" fillId="0" borderId="3" xfId="0" applyNumberFormat="1" applyFont="1" applyBorder="1" applyAlignment="1">
      <alignment horizontal="center"/>
    </xf>
    <xf numFmtId="0" fontId="1" fillId="5" borderId="26" xfId="0" applyFont="1" applyFill="1" applyBorder="1" applyAlignment="1">
      <alignment horizontal="right" wrapText="1"/>
    </xf>
    <xf numFmtId="0" fontId="1" fillId="5" borderId="27" xfId="0" applyFont="1" applyFill="1" applyBorder="1" applyAlignment="1">
      <alignment horizontal="right" wrapText="1"/>
    </xf>
    <xf numFmtId="0" fontId="1" fillId="2" borderId="26" xfId="0" applyFont="1" applyFill="1" applyBorder="1" applyAlignment="1">
      <alignment horizontal="right" wrapText="1"/>
    </xf>
    <xf numFmtId="0" fontId="1" fillId="2" borderId="27" xfId="0" applyFont="1" applyFill="1" applyBorder="1" applyAlignment="1">
      <alignment horizontal="right" wrapText="1"/>
    </xf>
    <xf numFmtId="0" fontId="1" fillId="7" borderId="26" xfId="0" applyFont="1" applyFill="1" applyBorder="1" applyAlignment="1">
      <alignment horizontal="right" wrapText="1"/>
    </xf>
    <xf numFmtId="0" fontId="1" fillId="7" borderId="27" xfId="0" applyFont="1" applyFill="1" applyBorder="1" applyAlignment="1">
      <alignment horizontal="right" wrapText="1"/>
    </xf>
    <xf numFmtId="0" fontId="1" fillId="5" borderId="21" xfId="0" applyFont="1" applyFill="1" applyBorder="1" applyAlignment="1">
      <alignment horizontal="center" wrapText="1"/>
    </xf>
    <xf numFmtId="0" fontId="1" fillId="5" borderId="22" xfId="0" applyFont="1" applyFill="1" applyBorder="1" applyAlignment="1">
      <alignment horizontal="center" wrapText="1"/>
    </xf>
    <xf numFmtId="0" fontId="1" fillId="2" borderId="21" xfId="0" applyFont="1" applyFill="1" applyBorder="1" applyAlignment="1">
      <alignment horizontal="center" wrapText="1"/>
    </xf>
    <xf numFmtId="0" fontId="1" fillId="2" borderId="22" xfId="0" applyFont="1" applyFill="1" applyBorder="1" applyAlignment="1">
      <alignment horizontal="center" wrapText="1"/>
    </xf>
    <xf numFmtId="0" fontId="1" fillId="7" borderId="21" xfId="0" applyFont="1" applyFill="1" applyBorder="1" applyAlignment="1">
      <alignment horizontal="center" wrapText="1"/>
    </xf>
    <xf numFmtId="0" fontId="1" fillId="7" borderId="22" xfId="0" applyFont="1" applyFill="1" applyBorder="1" applyAlignment="1">
      <alignment horizontal="center" wrapText="1"/>
    </xf>
    <xf numFmtId="0" fontId="1" fillId="10" borderId="26" xfId="0" applyFont="1" applyFill="1" applyBorder="1" applyAlignment="1">
      <alignment horizontal="right" wrapText="1"/>
    </xf>
    <xf numFmtId="0" fontId="1" fillId="10" borderId="27" xfId="0" applyFont="1" applyFill="1" applyBorder="1" applyAlignment="1">
      <alignment horizontal="right" wrapText="1"/>
    </xf>
    <xf numFmtId="0" fontId="1" fillId="10" borderId="21" xfId="0" applyFont="1" applyFill="1" applyBorder="1" applyAlignment="1">
      <alignment horizontal="center" wrapText="1"/>
    </xf>
    <xf numFmtId="0" fontId="1" fillId="10" borderId="22" xfId="0" applyFont="1" applyFill="1" applyBorder="1" applyAlignment="1">
      <alignment horizontal="center" wrapText="1"/>
    </xf>
    <xf numFmtId="0" fontId="1" fillId="11" borderId="26" xfId="0" applyFont="1" applyFill="1" applyBorder="1" applyAlignment="1">
      <alignment horizontal="right" wrapText="1"/>
    </xf>
    <xf numFmtId="0" fontId="0" fillId="11" borderId="27" xfId="0" applyFill="1" applyBorder="1" applyAlignment="1">
      <alignment wrapText="1"/>
    </xf>
    <xf numFmtId="0" fontId="1" fillId="11" borderId="21" xfId="0" applyFont="1" applyFill="1" applyBorder="1" applyAlignment="1">
      <alignment horizontal="center" wrapText="1"/>
    </xf>
    <xf numFmtId="0" fontId="1" fillId="11" borderId="22" xfId="0" applyFont="1" applyFill="1" applyBorder="1" applyAlignment="1">
      <alignment horizontal="center" wrapText="1"/>
    </xf>
    <xf numFmtId="164" fontId="1" fillId="3" borderId="28" xfId="0" applyNumberFormat="1" applyFont="1" applyFill="1" applyBorder="1"/>
    <xf numFmtId="164" fontId="1" fillId="6" borderId="1" xfId="0" applyNumberFormat="1" applyFont="1" applyFill="1" applyBorder="1" applyAlignment="1">
      <alignment horizontal="center"/>
    </xf>
    <xf numFmtId="164" fontId="1" fillId="9" borderId="8" xfId="0" applyNumberFormat="1" applyFont="1" applyFill="1" applyBorder="1"/>
    <xf numFmtId="164" fontId="1" fillId="6" borderId="16" xfId="0" applyNumberFormat="1" applyFont="1" applyFill="1" applyBorder="1" applyAlignment="1">
      <alignment horizontal="center"/>
    </xf>
    <xf numFmtId="164" fontId="1" fillId="9" borderId="6" xfId="0" applyNumberFormat="1" applyFont="1" applyFill="1" applyBorder="1"/>
    <xf numFmtId="164" fontId="1" fillId="9" borderId="7" xfId="0" applyNumberFormat="1" applyFont="1" applyFill="1" applyBorder="1"/>
    <xf numFmtId="164" fontId="0" fillId="9" borderId="3" xfId="0" applyNumberFormat="1" applyFill="1" applyBorder="1"/>
    <xf numFmtId="164" fontId="0" fillId="9" borderId="4" xfId="0" applyNumberFormat="1" applyFill="1" applyBorder="1"/>
    <xf numFmtId="164" fontId="0" fillId="9" borderId="2" xfId="0" applyNumberFormat="1" applyFill="1" applyBorder="1"/>
    <xf numFmtId="0" fontId="0" fillId="0" borderId="1" xfId="0" applyFill="1" applyBorder="1"/>
    <xf numFmtId="164" fontId="0" fillId="9" borderId="8" xfId="0" applyNumberFormat="1" applyFill="1" applyBorder="1"/>
    <xf numFmtId="164" fontId="0" fillId="9" borderId="6" xfId="0" applyNumberFormat="1" applyFill="1" applyBorder="1"/>
    <xf numFmtId="164" fontId="0" fillId="9" borderId="7" xfId="0" applyNumberFormat="1" applyFill="1" applyBorder="1"/>
    <xf numFmtId="164" fontId="0" fillId="0" borderId="13" xfId="0" applyNumberFormat="1" applyBorder="1"/>
    <xf numFmtId="164" fontId="1" fillId="11" borderId="12" xfId="0" applyNumberFormat="1" applyFont="1" applyFill="1" applyBorder="1"/>
    <xf numFmtId="164" fontId="1" fillId="2" borderId="14" xfId="0" applyNumberFormat="1" applyFont="1" applyFill="1" applyBorder="1" applyAlignment="1">
      <alignment horizontal="center"/>
    </xf>
    <xf numFmtId="164" fontId="1" fillId="2" borderId="15" xfId="0" applyNumberFormat="1" applyFont="1" applyFill="1" applyBorder="1" applyAlignment="1">
      <alignment horizontal="center"/>
    </xf>
    <xf numFmtId="164" fontId="0" fillId="0" borderId="16" xfId="0" applyNumberFormat="1" applyBorder="1"/>
    <xf numFmtId="0" fontId="1" fillId="11" borderId="12" xfId="0" applyFont="1" applyFill="1" applyBorder="1"/>
    <xf numFmtId="0" fontId="0" fillId="0" borderId="17" xfId="0" applyBorder="1"/>
    <xf numFmtId="9" fontId="0" fillId="0" borderId="18" xfId="0" applyNumberFormat="1" applyBorder="1"/>
    <xf numFmtId="0" fontId="0" fillId="0" borderId="19" xfId="0" applyBorder="1"/>
    <xf numFmtId="9" fontId="0" fillId="0" borderId="20" xfId="0" applyNumberFormat="1" applyBorder="1"/>
    <xf numFmtId="0" fontId="0" fillId="0" borderId="21" xfId="0" applyBorder="1"/>
    <xf numFmtId="0" fontId="0" fillId="0" borderId="22" xfId="0" applyBorder="1"/>
    <xf numFmtId="164" fontId="0" fillId="0" borderId="1" xfId="0" applyNumberFormat="1" applyFill="1" applyBorder="1" applyAlignment="1">
      <alignment horizontal="center"/>
    </xf>
    <xf numFmtId="0" fontId="0" fillId="0" borderId="1" xfId="0" applyBorder="1" applyAlignment="1">
      <alignment horizontal="center"/>
    </xf>
    <xf numFmtId="9" fontId="0" fillId="0" borderId="1" xfId="0" applyNumberFormat="1" applyBorder="1" applyAlignment="1">
      <alignment horizontal="center"/>
    </xf>
    <xf numFmtId="10" fontId="0" fillId="8" borderId="1" xfId="0" applyNumberFormat="1" applyFill="1" applyBorder="1" applyAlignment="1">
      <alignment horizontal="center"/>
    </xf>
    <xf numFmtId="10" fontId="0" fillId="8" borderId="14" xfId="0" applyNumberFormat="1" applyFill="1" applyBorder="1" applyAlignment="1">
      <alignment horizontal="center"/>
    </xf>
    <xf numFmtId="10" fontId="0" fillId="8" borderId="1" xfId="1" applyNumberFormat="1" applyFont="1" applyFill="1" applyBorder="1" applyAlignment="1">
      <alignment horizontal="center"/>
    </xf>
    <xf numFmtId="164" fontId="0" fillId="8" borderId="1" xfId="0" applyNumberFormat="1" applyFill="1" applyBorder="1" applyAlignment="1">
      <alignment horizontal="center"/>
    </xf>
    <xf numFmtId="9" fontId="0" fillId="8" borderId="1" xfId="1" applyFont="1" applyFill="1" applyBorder="1" applyAlignment="1">
      <alignment horizontal="center"/>
    </xf>
    <xf numFmtId="164" fontId="1" fillId="11" borderId="4" xfId="0" applyNumberFormat="1" applyFont="1" applyFill="1" applyBorder="1"/>
    <xf numFmtId="0" fontId="1" fillId="0" borderId="0" xfId="0" applyFont="1" applyFill="1" applyBorder="1" applyAlignment="1">
      <alignment horizontal="center" wrapText="1"/>
    </xf>
    <xf numFmtId="0" fontId="0" fillId="0" borderId="0" xfId="0" applyFill="1" applyBorder="1" applyAlignment="1">
      <alignment horizontal="center" wrapText="1"/>
    </xf>
    <xf numFmtId="164" fontId="1" fillId="11" borderId="0" xfId="0" applyNumberFormat="1" applyFont="1" applyFill="1" applyBorder="1"/>
    <xf numFmtId="0" fontId="1" fillId="11" borderId="0" xfId="0" applyFont="1" applyFill="1" applyBorder="1"/>
    <xf numFmtId="164" fontId="1" fillId="3" borderId="29" xfId="0" applyNumberFormat="1" applyFont="1" applyFill="1" applyBorder="1"/>
    <xf numFmtId="164" fontId="1" fillId="0" borderId="1" xfId="0" applyNumberFormat="1" applyFont="1" applyBorder="1"/>
    <xf numFmtId="164" fontId="0" fillId="8" borderId="1" xfId="0" applyNumberFormat="1" applyFill="1" applyBorder="1"/>
    <xf numFmtId="164" fontId="0" fillId="8" borderId="5" xfId="0" applyNumberFormat="1" applyFill="1" applyBorder="1"/>
    <xf numFmtId="164" fontId="0" fillId="8" borderId="16" xfId="0" applyNumberFormat="1" applyFill="1" applyBorder="1" applyAlignment="1">
      <alignment horizontal="center"/>
    </xf>
    <xf numFmtId="164" fontId="0" fillId="8" borderId="5" xfId="0" applyNumberFormat="1" applyFill="1" applyBorder="1" applyAlignment="1">
      <alignment horizontal="center"/>
    </xf>
    <xf numFmtId="164" fontId="1" fillId="8" borderId="1" xfId="0" applyNumberFormat="1" applyFont="1" applyFill="1" applyBorder="1"/>
    <xf numFmtId="164" fontId="0" fillId="13" borderId="0" xfId="0" applyNumberFormat="1" applyFill="1"/>
    <xf numFmtId="0" fontId="0" fillId="13" borderId="0" xfId="0" applyFill="1"/>
    <xf numFmtId="164" fontId="0" fillId="13" borderId="0" xfId="0" applyNumberFormat="1" applyFill="1" applyBorder="1"/>
    <xf numFmtId="164" fontId="1" fillId="13" borderId="0" xfId="0" applyNumberFormat="1" applyFont="1" applyFill="1" applyBorder="1"/>
    <xf numFmtId="0" fontId="0" fillId="0" borderId="16" xfId="0" applyBorder="1"/>
    <xf numFmtId="10" fontId="0" fillId="8" borderId="16" xfId="0" applyNumberFormat="1" applyFill="1" applyBorder="1" applyAlignment="1">
      <alignment horizontal="center"/>
    </xf>
    <xf numFmtId="164" fontId="1" fillId="11" borderId="2" xfId="0" applyNumberFormat="1" applyFont="1" applyFill="1" applyBorder="1"/>
    <xf numFmtId="0" fontId="0" fillId="0" borderId="0" xfId="0" applyFill="1" applyBorder="1"/>
    <xf numFmtId="10" fontId="0" fillId="8" borderId="0" xfId="1" applyNumberFormat="1" applyFont="1" applyFill="1" applyBorder="1" applyAlignment="1">
      <alignment horizontal="center"/>
    </xf>
    <xf numFmtId="164" fontId="0" fillId="14" borderId="0" xfId="0" applyNumberFormat="1" applyFill="1"/>
    <xf numFmtId="164" fontId="0" fillId="14" borderId="9" xfId="0" applyNumberFormat="1" applyFill="1" applyBorder="1"/>
    <xf numFmtId="164" fontId="1" fillId="14" borderId="0" xfId="0" applyNumberFormat="1" applyFont="1" applyFill="1"/>
    <xf numFmtId="164" fontId="0" fillId="14" borderId="9" xfId="0" applyNumberFormat="1" applyFont="1" applyFill="1" applyBorder="1"/>
    <xf numFmtId="164" fontId="1" fillId="14" borderId="3" xfId="0" applyNumberFormat="1" applyFont="1" applyFill="1" applyBorder="1"/>
    <xf numFmtId="164" fontId="0" fillId="14" borderId="1" xfId="0" applyNumberFormat="1" applyFill="1" applyBorder="1"/>
    <xf numFmtId="164" fontId="0" fillId="14" borderId="5" xfId="0" applyNumberFormat="1" applyFill="1" applyBorder="1"/>
    <xf numFmtId="164" fontId="0" fillId="14" borderId="0" xfId="0" applyNumberFormat="1" applyFill="1" applyBorder="1"/>
    <xf numFmtId="164" fontId="1" fillId="14" borderId="11" xfId="0" applyNumberFormat="1" applyFont="1" applyFill="1" applyBorder="1"/>
    <xf numFmtId="164" fontId="0" fillId="14" borderId="0" xfId="0" applyNumberFormat="1" applyFont="1" applyFill="1"/>
    <xf numFmtId="164" fontId="1" fillId="14" borderId="13" xfId="0" applyNumberFormat="1" applyFont="1" applyFill="1" applyBorder="1"/>
    <xf numFmtId="164" fontId="1" fillId="12" borderId="2" xfId="0" applyNumberFormat="1" applyFont="1" applyFill="1" applyBorder="1"/>
    <xf numFmtId="164" fontId="1" fillId="12" borderId="4" xfId="0" applyNumberFormat="1" applyFont="1" applyFill="1" applyBorder="1"/>
    <xf numFmtId="164" fontId="0" fillId="12" borderId="3" xfId="0" applyNumberFormat="1" applyFill="1" applyBorder="1"/>
    <xf numFmtId="164" fontId="1" fillId="12" borderId="3" xfId="0" applyNumberFormat="1" applyFont="1" applyFill="1" applyBorder="1"/>
    <xf numFmtId="164" fontId="5" fillId="15" borderId="2" xfId="0" applyNumberFormat="1" applyFont="1" applyFill="1" applyBorder="1"/>
    <xf numFmtId="164" fontId="5" fillId="15" borderId="6" xfId="0" applyNumberFormat="1" applyFont="1" applyFill="1" applyBorder="1"/>
    <xf numFmtId="0" fontId="0" fillId="11" borderId="2" xfId="0" applyFill="1" applyBorder="1"/>
    <xf numFmtId="0" fontId="0" fillId="11" borderId="0" xfId="0" applyFill="1"/>
    <xf numFmtId="167" fontId="0" fillId="0" borderId="0" xfId="0" applyNumberFormat="1"/>
    <xf numFmtId="10" fontId="0" fillId="0" borderId="0" xfId="1" applyNumberFormat="1" applyFont="1"/>
    <xf numFmtId="168" fontId="0" fillId="0" borderId="0" xfId="1" applyNumberFormat="1" applyFont="1"/>
    <xf numFmtId="168" fontId="0" fillId="0" borderId="3" xfId="1" applyNumberFormat="1" applyFont="1" applyBorder="1"/>
    <xf numFmtId="167" fontId="0" fillId="13" borderId="0" xfId="1" applyNumberFormat="1" applyFont="1" applyFill="1"/>
  </cellXfs>
  <cellStyles count="5">
    <cellStyle name="Hipervínculo 2" xfId="4"/>
    <cellStyle name="Normal" xfId="0" builtinId="0"/>
    <cellStyle name="Normal 3 3" xfId="2"/>
    <cellStyle name="Porcentual" xfId="1" builtinId="5"/>
    <cellStyle name="Porcentual 3 2" xfId="3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theme" Target="theme/theme1.xml"/><Relationship Id="rId8" Type="http://schemas.openxmlformats.org/officeDocument/2006/relationships/styles" Target="styles.xml"/><Relationship Id="rId9" Type="http://schemas.openxmlformats.org/officeDocument/2006/relationships/sharedStrings" Target="sharedStrings.xml"/><Relationship Id="rId10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showGridLines="0" workbookViewId="0">
      <selection activeCell="E8" sqref="E8"/>
    </sheetView>
  </sheetViews>
  <sheetFormatPr baseColWidth="10" defaultRowHeight="14" x14ac:dyDescent="0"/>
  <cols>
    <col min="1" max="1" width="44" style="1" bestFit="1" customWidth="1"/>
    <col min="2" max="5" width="10.83203125" style="1"/>
  </cols>
  <sheetData>
    <row r="1" spans="1: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>
      <c r="A2" s="1" t="s">
        <v>22</v>
      </c>
      <c r="B2" s="1">
        <v>18627</v>
      </c>
      <c r="C2" s="1">
        <v>19176.099999999999</v>
      </c>
      <c r="D2" s="1">
        <v>19014</v>
      </c>
      <c r="E2" s="1">
        <v>20862</v>
      </c>
    </row>
    <row r="3" spans="1:5">
      <c r="A3" s="12" t="s">
        <v>23</v>
      </c>
      <c r="B3" s="12">
        <v>-10239.6</v>
      </c>
      <c r="C3" s="12">
        <v>-10571.7</v>
      </c>
      <c r="D3" s="12">
        <v>-10213.6</v>
      </c>
      <c r="E3" s="12">
        <v>-11354</v>
      </c>
    </row>
    <row r="4" spans="1:5">
      <c r="A4" s="3" t="s">
        <v>24</v>
      </c>
      <c r="B4" s="3">
        <v>8387.4</v>
      </c>
      <c r="C4" s="3">
        <v>8604.3999999999978</v>
      </c>
      <c r="D4" s="3">
        <v>8800.4</v>
      </c>
      <c r="E4" s="3">
        <v>9508</v>
      </c>
    </row>
    <row r="5" spans="1:5">
      <c r="A5" s="1" t="s">
        <v>25</v>
      </c>
      <c r="B5" s="1">
        <v>-5650.0999999999995</v>
      </c>
      <c r="C5" s="1">
        <v>-5618.7</v>
      </c>
      <c r="D5" s="1">
        <v>-5721</v>
      </c>
      <c r="E5" s="1">
        <v>-5610.2</v>
      </c>
    </row>
    <row r="6" spans="1:5">
      <c r="A6" s="16" t="s">
        <v>37</v>
      </c>
      <c r="B6"/>
      <c r="C6" s="16">
        <v>12.5</v>
      </c>
      <c r="D6"/>
      <c r="E6"/>
    </row>
    <row r="7" spans="1:5">
      <c r="A7" s="12" t="s">
        <v>26</v>
      </c>
      <c r="B7" s="12">
        <v>-303.60000000000002</v>
      </c>
      <c r="C7" s="12">
        <v>-335</v>
      </c>
      <c r="D7" s="12">
        <v>-232.7</v>
      </c>
      <c r="E7" s="12">
        <v>-343.5</v>
      </c>
    </row>
    <row r="8" spans="1:5">
      <c r="A8" s="3" t="s">
        <v>27</v>
      </c>
      <c r="B8" s="3">
        <v>2433.7000000000003</v>
      </c>
      <c r="C8" s="3">
        <v>2663.199999999998</v>
      </c>
      <c r="D8" s="3">
        <v>2846.7</v>
      </c>
      <c r="E8" s="3">
        <v>3554.3</v>
      </c>
    </row>
    <row r="9" spans="1:5">
      <c r="A9" s="1" t="s">
        <v>38</v>
      </c>
      <c r="B9"/>
      <c r="D9" s="1">
        <v>-13.3</v>
      </c>
      <c r="E9" s="1">
        <v>-65.400000000000006</v>
      </c>
    </row>
    <row r="10" spans="1:5">
      <c r="A10" s="1" t="s">
        <v>28</v>
      </c>
      <c r="B10" s="1">
        <v>0</v>
      </c>
      <c r="C10" s="1">
        <v>0</v>
      </c>
      <c r="D10" s="1">
        <v>0</v>
      </c>
      <c r="E10" s="1">
        <v>0</v>
      </c>
    </row>
    <row r="11" spans="1:5">
      <c r="A11" s="1" t="s">
        <v>29</v>
      </c>
      <c r="B11" s="1">
        <v>0</v>
      </c>
      <c r="C11" s="1">
        <v>0</v>
      </c>
      <c r="D11" s="1">
        <v>0</v>
      </c>
      <c r="E11" s="1">
        <v>0</v>
      </c>
    </row>
    <row r="12" spans="1:5">
      <c r="A12" s="1" t="s">
        <v>30</v>
      </c>
      <c r="B12" s="1">
        <v>-7.9</v>
      </c>
      <c r="C12" s="1">
        <v>88.5</v>
      </c>
      <c r="D12" s="1">
        <v>49.2</v>
      </c>
      <c r="E12" s="1">
        <v>33</v>
      </c>
    </row>
    <row r="13" spans="1:5">
      <c r="A13" s="12" t="s">
        <v>31</v>
      </c>
      <c r="B13" s="13">
        <v>77.099999999999994</v>
      </c>
      <c r="C13" s="13">
        <v>9.5</v>
      </c>
      <c r="D13" s="13">
        <v>-6.3</v>
      </c>
      <c r="E13" s="13">
        <v>-4</v>
      </c>
    </row>
    <row r="14" spans="1:5">
      <c r="A14" s="3" t="s">
        <v>32</v>
      </c>
      <c r="B14" s="3">
        <v>2502.9</v>
      </c>
      <c r="C14" s="3">
        <v>2761.199999999998</v>
      </c>
      <c r="D14" s="3">
        <v>2876.2999999999993</v>
      </c>
      <c r="E14" s="3">
        <v>3517.9</v>
      </c>
    </row>
    <row r="15" spans="1:5" ht="15" thickBot="1">
      <c r="A15" s="1" t="s">
        <v>35</v>
      </c>
      <c r="B15" s="1">
        <v>-619.5</v>
      </c>
      <c r="C15" s="1">
        <v>-680.9</v>
      </c>
      <c r="D15" s="1">
        <v>-610.20000000000005</v>
      </c>
      <c r="E15" s="1">
        <v>-711</v>
      </c>
    </row>
    <row r="16" spans="1:5" ht="15" thickBot="1">
      <c r="A16" s="8" t="s">
        <v>33</v>
      </c>
      <c r="B16" s="14">
        <v>1883.4</v>
      </c>
      <c r="C16" s="14">
        <v>2080.2999999999979</v>
      </c>
      <c r="D16" s="14">
        <v>2266.0999999999995</v>
      </c>
      <c r="E16" s="15">
        <v>2806.9</v>
      </c>
    </row>
    <row r="17" spans="1:5">
      <c r="A17" s="1" t="s">
        <v>34</v>
      </c>
      <c r="B17" s="1">
        <v>-412.9</v>
      </c>
      <c r="C17" s="1">
        <v>-466.7</v>
      </c>
      <c r="D17" s="1">
        <v>-505.4</v>
      </c>
      <c r="E17" s="1">
        <v>-556.4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showGridLines="0" workbookViewId="0">
      <selection activeCell="B18" sqref="B18:E18"/>
    </sheetView>
  </sheetViews>
  <sheetFormatPr baseColWidth="10" defaultColWidth="11.5" defaultRowHeight="14" x14ac:dyDescent="0"/>
  <cols>
    <col min="1" max="1" width="28" style="1" bestFit="1" customWidth="1"/>
    <col min="2" max="16384" width="11.5" style="1"/>
  </cols>
  <sheetData>
    <row r="1" spans="1:5">
      <c r="A1" s="1" t="s">
        <v>0</v>
      </c>
      <c r="B1" s="5" t="s">
        <v>1</v>
      </c>
      <c r="C1" s="5" t="s">
        <v>2</v>
      </c>
      <c r="D1" s="5" t="s">
        <v>3</v>
      </c>
      <c r="E1" s="5" t="s">
        <v>4</v>
      </c>
    </row>
    <row r="2" spans="1:5">
      <c r="A2" s="6" t="s">
        <v>9</v>
      </c>
      <c r="B2" s="6">
        <v>1891.1</v>
      </c>
      <c r="C2" s="6">
        <v>1957.7</v>
      </c>
      <c r="D2" s="6">
        <v>1931.9</v>
      </c>
      <c r="E2" s="6">
        <v>2115</v>
      </c>
    </row>
    <row r="3" spans="1:5">
      <c r="A3" s="6" t="s">
        <v>10</v>
      </c>
      <c r="B3" s="6">
        <v>1191.9000000000001</v>
      </c>
      <c r="C3" s="6">
        <v>1191.9000000000001</v>
      </c>
      <c r="D3" s="6">
        <v>1191.9000000000001</v>
      </c>
      <c r="E3" s="6">
        <v>1191.9000000000001</v>
      </c>
    </row>
    <row r="4" spans="1:5">
      <c r="A4" s="6" t="s">
        <v>11</v>
      </c>
      <c r="B4" s="6">
        <v>520.4</v>
      </c>
      <c r="C4" s="6">
        <v>897</v>
      </c>
      <c r="D4" s="6">
        <v>873.6</v>
      </c>
      <c r="E4" s="6">
        <v>894</v>
      </c>
    </row>
    <row r="5" spans="1:5">
      <c r="A5" s="6" t="s">
        <v>8</v>
      </c>
      <c r="B5" s="6">
        <v>829.5</v>
      </c>
      <c r="C5" s="6">
        <v>1038</v>
      </c>
      <c r="D5" s="6">
        <v>1122.7</v>
      </c>
      <c r="E5" s="6">
        <v>906</v>
      </c>
    </row>
    <row r="6" spans="1:5">
      <c r="A6" s="6" t="s">
        <v>7</v>
      </c>
      <c r="B6" s="6">
        <v>2438.4</v>
      </c>
      <c r="C6" s="6">
        <v>2357</v>
      </c>
      <c r="D6" s="6">
        <v>2040.8</v>
      </c>
      <c r="E6" s="6">
        <v>2715</v>
      </c>
    </row>
    <row r="7" spans="1:5">
      <c r="A7" s="6" t="s">
        <v>6</v>
      </c>
      <c r="B7" s="6">
        <v>2795.3</v>
      </c>
      <c r="C7" s="6">
        <v>2883.9</v>
      </c>
      <c r="D7" s="6">
        <v>2649.8</v>
      </c>
      <c r="E7" s="6">
        <v>3138</v>
      </c>
    </row>
    <row r="8" spans="1:5" ht="15" thickBot="1">
      <c r="A8" s="7" t="s">
        <v>5</v>
      </c>
      <c r="B8" s="7">
        <v>2776.1</v>
      </c>
      <c r="C8" s="7">
        <v>3669.8999999999983</v>
      </c>
      <c r="D8" s="7">
        <v>6054.5000000000018</v>
      </c>
      <c r="E8" s="7">
        <v>7645.2000000000007</v>
      </c>
    </row>
    <row r="9" spans="1:5" ht="15" thickBot="1">
      <c r="A9" s="8" t="s">
        <v>21</v>
      </c>
      <c r="B9" s="9">
        <v>12442.699999999999</v>
      </c>
      <c r="C9" s="9">
        <v>13995.399999999998</v>
      </c>
      <c r="D9" s="9">
        <v>15865.200000000003</v>
      </c>
      <c r="E9" s="10">
        <v>18605.099999999999</v>
      </c>
    </row>
    <row r="10" spans="1:5">
      <c r="A10" s="4"/>
      <c r="B10" s="4"/>
      <c r="C10" s="4"/>
      <c r="D10" s="4"/>
      <c r="E10" s="4"/>
    </row>
    <row r="11" spans="1:5">
      <c r="A11" s="6" t="s">
        <v>16</v>
      </c>
      <c r="B11" s="6">
        <v>7825.3</v>
      </c>
      <c r="C11" s="6">
        <v>9438.8999999999978</v>
      </c>
      <c r="D11" s="6">
        <v>11199.599999999997</v>
      </c>
      <c r="E11" s="6">
        <v>13450.099999999997</v>
      </c>
    </row>
    <row r="12" spans="1:5">
      <c r="A12" s="6" t="s">
        <v>15</v>
      </c>
      <c r="B12" s="6">
        <v>854.8</v>
      </c>
      <c r="C12" s="6">
        <v>842.3</v>
      </c>
      <c r="D12" s="6">
        <v>855.59999999999991</v>
      </c>
      <c r="E12" s="6">
        <v>920.99999999999989</v>
      </c>
    </row>
    <row r="13" spans="1:5">
      <c r="A13" s="6" t="s">
        <v>14</v>
      </c>
      <c r="B13" s="6">
        <v>441.1</v>
      </c>
      <c r="C13" s="6">
        <v>437.2</v>
      </c>
      <c r="D13" s="6">
        <v>445.8</v>
      </c>
      <c r="E13" s="6">
        <v>276</v>
      </c>
    </row>
    <row r="14" spans="1:5">
      <c r="A14" s="6" t="s">
        <v>36</v>
      </c>
      <c r="B14" s="6">
        <v>184</v>
      </c>
      <c r="C14" s="6">
        <v>374.9</v>
      </c>
      <c r="D14" s="6">
        <v>146</v>
      </c>
      <c r="E14" s="6">
        <v>387</v>
      </c>
    </row>
    <row r="15" spans="1:5">
      <c r="A15" s="6" t="s">
        <v>13</v>
      </c>
      <c r="B15" s="6">
        <v>1849.9</v>
      </c>
      <c r="C15" s="6">
        <v>1870.2</v>
      </c>
      <c r="D15" s="6">
        <v>1963.7</v>
      </c>
      <c r="E15" s="6">
        <v>2102</v>
      </c>
    </row>
    <row r="16" spans="1:5" ht="15" thickBot="1">
      <c r="A16" s="7" t="s">
        <v>12</v>
      </c>
      <c r="B16" s="7">
        <v>1287.5999999999999</v>
      </c>
      <c r="C16" s="7">
        <v>1031.9000000000001</v>
      </c>
      <c r="D16" s="7">
        <v>1254.5</v>
      </c>
      <c r="E16" s="7">
        <v>1469</v>
      </c>
    </row>
    <row r="17" spans="1:5" ht="15" thickBot="1">
      <c r="A17" s="11" t="s">
        <v>21</v>
      </c>
      <c r="B17" s="9">
        <v>12442.7</v>
      </c>
      <c r="C17" s="9">
        <v>13995.399999999998</v>
      </c>
      <c r="D17" s="9">
        <v>15865.199999999997</v>
      </c>
      <c r="E17" s="10">
        <v>18605.099999999999</v>
      </c>
    </row>
    <row r="18" spans="1:5" ht="15" thickBot="1">
      <c r="A18" s="145" t="s">
        <v>148</v>
      </c>
      <c r="B18" s="146">
        <f>+B9-B17</f>
        <v>0</v>
      </c>
      <c r="C18" s="146">
        <f t="shared" ref="C18:E18" si="0">+C9-C17</f>
        <v>0</v>
      </c>
      <c r="D18" s="146">
        <f t="shared" si="0"/>
        <v>0</v>
      </c>
      <c r="E18" s="146">
        <f t="shared" si="0"/>
        <v>0</v>
      </c>
    </row>
  </sheetData>
  <pageMargins left="0.7" right="0.7" top="0.75" bottom="0.75" header="0.3" footer="0.3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5"/>
  <sheetViews>
    <sheetView showGridLines="0" workbookViewId="0">
      <selection activeCell="D3" sqref="D3"/>
    </sheetView>
  </sheetViews>
  <sheetFormatPr baseColWidth="10" defaultRowHeight="14" x14ac:dyDescent="0"/>
  <cols>
    <col min="1" max="1" width="32.1640625" bestFit="1" customWidth="1"/>
  </cols>
  <sheetData>
    <row r="1" spans="1:5">
      <c r="B1" s="2" t="s">
        <v>1</v>
      </c>
      <c r="C1" s="2" t="s">
        <v>2</v>
      </c>
      <c r="D1" s="2" t="s">
        <v>3</v>
      </c>
      <c r="E1" s="2" t="s">
        <v>4</v>
      </c>
    </row>
    <row r="2" spans="1:5">
      <c r="A2" s="18" t="s">
        <v>39</v>
      </c>
      <c r="B2" s="19"/>
      <c r="C2" s="18">
        <v>19087.5</v>
      </c>
      <c r="D2" s="18">
        <v>19248.100000000002</v>
      </c>
      <c r="E2" s="18">
        <v>20373.8</v>
      </c>
    </row>
    <row r="3" spans="1:5">
      <c r="A3" s="19" t="s">
        <v>40</v>
      </c>
      <c r="B3" s="19"/>
      <c r="C3" s="18">
        <v>-10746.000000000002</v>
      </c>
      <c r="D3" s="18">
        <v>-9674.7999999999993</v>
      </c>
      <c r="E3" s="18">
        <v>-11813.7</v>
      </c>
    </row>
    <row r="4" spans="1:5">
      <c r="A4" s="19" t="s">
        <v>41</v>
      </c>
      <c r="B4" s="19"/>
      <c r="C4" s="18">
        <v>-5618.7</v>
      </c>
      <c r="D4" s="18">
        <v>-5721</v>
      </c>
      <c r="E4" s="18">
        <v>-5610.2</v>
      </c>
    </row>
    <row r="5" spans="1:5">
      <c r="A5" s="19" t="s">
        <v>42</v>
      </c>
      <c r="B5" s="19"/>
      <c r="C5" s="18">
        <v>88.5</v>
      </c>
      <c r="D5" s="18">
        <v>49.2</v>
      </c>
      <c r="E5" s="18">
        <v>33</v>
      </c>
    </row>
    <row r="6" spans="1:5">
      <c r="A6" s="20" t="s">
        <v>43</v>
      </c>
      <c r="B6" s="20"/>
      <c r="C6" s="12">
        <v>-680.9</v>
      </c>
      <c r="D6" s="12">
        <v>-610.20000000000005</v>
      </c>
      <c r="E6" s="12">
        <v>-711</v>
      </c>
    </row>
    <row r="7" spans="1:5">
      <c r="A7" s="21" t="s">
        <v>44</v>
      </c>
      <c r="B7" s="21"/>
      <c r="C7" s="22">
        <v>2130.3999999999983</v>
      </c>
      <c r="D7" s="22">
        <v>3291.3000000000029</v>
      </c>
      <c r="E7" s="22">
        <v>2271.8999999999987</v>
      </c>
    </row>
    <row r="8" spans="1:5">
      <c r="A8" t="s">
        <v>45</v>
      </c>
      <c r="C8" s="1">
        <v>9.5</v>
      </c>
      <c r="D8" s="1">
        <v>-6.3</v>
      </c>
      <c r="E8" s="1">
        <v>-4</v>
      </c>
    </row>
    <row r="9" spans="1:5">
      <c r="A9" t="s">
        <v>46</v>
      </c>
      <c r="C9" s="1">
        <v>186.99999999999989</v>
      </c>
      <c r="D9" s="1">
        <v>-220.29999999999995</v>
      </c>
      <c r="E9" s="1">
        <v>71.200000000000045</v>
      </c>
    </row>
    <row r="10" spans="1:5">
      <c r="A10" s="20" t="s">
        <v>34</v>
      </c>
      <c r="B10" s="20"/>
      <c r="C10" s="12">
        <v>-466.7</v>
      </c>
      <c r="D10" s="12">
        <v>-505.4</v>
      </c>
      <c r="E10" s="12">
        <v>-556.4</v>
      </c>
    </row>
    <row r="11" spans="1:5">
      <c r="A11" s="21" t="s">
        <v>47</v>
      </c>
      <c r="B11" s="21"/>
      <c r="C11" s="22">
        <v>-270.2000000000001</v>
      </c>
      <c r="D11" s="22">
        <v>-732</v>
      </c>
      <c r="E11" s="22">
        <v>-489.19999999999993</v>
      </c>
    </row>
    <row r="12" spans="1:5">
      <c r="A12" s="23" t="s">
        <v>48</v>
      </c>
      <c r="B12" s="23"/>
      <c r="C12" s="24">
        <v>-778.19999999999982</v>
      </c>
      <c r="D12" s="24">
        <v>-183.5</v>
      </c>
      <c r="E12" s="24">
        <v>-547</v>
      </c>
    </row>
    <row r="13" spans="1:5">
      <c r="A13" s="23" t="s">
        <v>49</v>
      </c>
      <c r="C13" s="1">
        <v>-208.5</v>
      </c>
      <c r="D13" s="1">
        <v>-84.700000000000045</v>
      </c>
      <c r="E13" s="1">
        <v>216.70000000000005</v>
      </c>
    </row>
    <row r="14" spans="1:5">
      <c r="A14" s="25" t="s">
        <v>50</v>
      </c>
      <c r="B14" s="20"/>
      <c r="C14" s="12">
        <v>20.299999999999955</v>
      </c>
      <c r="D14" s="12">
        <v>93.5</v>
      </c>
      <c r="E14" s="12">
        <v>138.29999999999995</v>
      </c>
    </row>
    <row r="15" spans="1:5" ht="15" thickBot="1">
      <c r="A15" s="31" t="s">
        <v>51</v>
      </c>
      <c r="B15" s="32"/>
      <c r="C15" s="33">
        <v>-966.39999999999986</v>
      </c>
      <c r="D15" s="33">
        <v>-174.70000000000005</v>
      </c>
      <c r="E15" s="33">
        <v>-192</v>
      </c>
    </row>
    <row r="16" spans="1:5" ht="15" thickBot="1">
      <c r="A16" s="34" t="s">
        <v>52</v>
      </c>
      <c r="B16" s="35"/>
      <c r="C16" s="14">
        <v>893.79999999999836</v>
      </c>
      <c r="D16" s="14">
        <v>2384.6000000000031</v>
      </c>
      <c r="E16" s="15">
        <v>1590.6999999999989</v>
      </c>
    </row>
    <row r="18" spans="1:5">
      <c r="B18" s="2" t="s">
        <v>1</v>
      </c>
      <c r="C18" s="2" t="s">
        <v>2</v>
      </c>
      <c r="D18" s="2" t="s">
        <v>3</v>
      </c>
      <c r="E18" s="2" t="s">
        <v>4</v>
      </c>
    </row>
    <row r="19" spans="1:5">
      <c r="A19" t="s">
        <v>53</v>
      </c>
      <c r="C19" s="1">
        <v>2080.2999999999979</v>
      </c>
      <c r="D19" s="1">
        <v>2266.0999999999995</v>
      </c>
      <c r="E19" s="1">
        <v>2806.9</v>
      </c>
    </row>
    <row r="20" spans="1:5">
      <c r="A20" t="s">
        <v>54</v>
      </c>
      <c r="C20" s="1">
        <v>335</v>
      </c>
      <c r="D20" s="1">
        <v>232.7</v>
      </c>
      <c r="E20" s="1">
        <v>343.5</v>
      </c>
    </row>
    <row r="21" spans="1:5">
      <c r="A21" t="s">
        <v>55</v>
      </c>
      <c r="C21" s="1">
        <v>-12.5</v>
      </c>
      <c r="D21" s="1">
        <v>13.3</v>
      </c>
      <c r="E21" s="1">
        <v>65.400000000000006</v>
      </c>
    </row>
    <row r="22" spans="1:5">
      <c r="A22" s="21" t="s">
        <v>56</v>
      </c>
      <c r="B22" s="21"/>
      <c r="C22" s="22">
        <v>2402.7999999999979</v>
      </c>
      <c r="D22" s="22">
        <v>2512.0999999999995</v>
      </c>
      <c r="E22" s="22">
        <v>3215.8</v>
      </c>
    </row>
    <row r="23" spans="1:5">
      <c r="A23" t="s">
        <v>57</v>
      </c>
      <c r="C23" s="1">
        <v>81.400000000000091</v>
      </c>
      <c r="D23" s="1">
        <v>316.20000000000005</v>
      </c>
      <c r="E23" s="1">
        <v>-674.2</v>
      </c>
    </row>
    <row r="24" spans="1:5">
      <c r="A24" t="s">
        <v>58</v>
      </c>
      <c r="C24" s="1">
        <v>-88.599999999999909</v>
      </c>
      <c r="D24" s="1">
        <v>234.09999999999991</v>
      </c>
      <c r="E24" s="1">
        <v>-488.19999999999982</v>
      </c>
    </row>
    <row r="25" spans="1:5">
      <c r="A25" t="s">
        <v>59</v>
      </c>
      <c r="C25" s="1">
        <v>-255.69999999999982</v>
      </c>
      <c r="D25" s="1">
        <v>222.59999999999991</v>
      </c>
      <c r="E25" s="1">
        <v>214.5</v>
      </c>
    </row>
    <row r="26" spans="1:5">
      <c r="A26" s="21" t="s">
        <v>65</v>
      </c>
      <c r="B26" s="21"/>
      <c r="C26" s="22">
        <v>2139.8999999999983</v>
      </c>
      <c r="D26" s="22">
        <v>3284.9999999999991</v>
      </c>
      <c r="E26" s="22">
        <v>2267.9000000000005</v>
      </c>
    </row>
    <row r="27" spans="1:5">
      <c r="A27" t="s">
        <v>60</v>
      </c>
      <c r="C27" s="1">
        <v>-296.3367499211829</v>
      </c>
      <c r="D27" s="1">
        <v>-134.4399322758868</v>
      </c>
      <c r="E27" s="1">
        <v>-424.54317048853432</v>
      </c>
    </row>
    <row r="28" spans="1:5">
      <c r="A28" t="s">
        <v>61</v>
      </c>
      <c r="C28" s="1">
        <v>-481.86325007881737</v>
      </c>
      <c r="D28" s="1">
        <v>-49.06006772411331</v>
      </c>
      <c r="E28" s="1">
        <v>-122.45682951146557</v>
      </c>
    </row>
    <row r="29" spans="1:5">
      <c r="A29" t="s">
        <v>8</v>
      </c>
      <c r="C29" s="1">
        <v>-208.5</v>
      </c>
      <c r="D29" s="1">
        <v>-84.700000000000045</v>
      </c>
      <c r="E29" s="1">
        <v>216.70000000000005</v>
      </c>
    </row>
    <row r="30" spans="1:5">
      <c r="A30" t="s">
        <v>50</v>
      </c>
      <c r="C30" s="1">
        <v>20.299999999999955</v>
      </c>
      <c r="D30" s="1">
        <v>93.5</v>
      </c>
      <c r="E30" s="1">
        <v>138.29999999999995</v>
      </c>
    </row>
    <row r="31" spans="1:5">
      <c r="A31" t="s">
        <v>34</v>
      </c>
      <c r="C31" s="1">
        <v>-466.7</v>
      </c>
      <c r="D31" s="1">
        <v>-505.4</v>
      </c>
      <c r="E31" s="1">
        <v>-556.4</v>
      </c>
    </row>
    <row r="32" spans="1:5">
      <c r="A32" s="21" t="s">
        <v>66</v>
      </c>
      <c r="B32" s="21"/>
      <c r="C32" s="22">
        <v>706.79999999999791</v>
      </c>
      <c r="D32" s="22">
        <v>2604.8999999999992</v>
      </c>
      <c r="E32" s="22">
        <v>1519.5000000000005</v>
      </c>
    </row>
    <row r="33" spans="1:5">
      <c r="A33" t="s">
        <v>62</v>
      </c>
      <c r="C33" s="1">
        <v>-3.9000000000000341</v>
      </c>
      <c r="D33" s="1">
        <v>8.6000000000000227</v>
      </c>
      <c r="E33" s="1">
        <v>-169.8</v>
      </c>
    </row>
    <row r="34" spans="1:5" ht="15" thickBot="1">
      <c r="A34" t="s">
        <v>63</v>
      </c>
      <c r="C34" s="1">
        <v>190.89999999999998</v>
      </c>
      <c r="D34" s="1">
        <v>-228.89999999999998</v>
      </c>
      <c r="E34" s="1">
        <v>241</v>
      </c>
    </row>
    <row r="35" spans="1:5" ht="15" thickBot="1">
      <c r="A35" s="27" t="s">
        <v>64</v>
      </c>
      <c r="B35" s="28"/>
      <c r="C35" s="29">
        <v>893.79999999999779</v>
      </c>
      <c r="D35" s="29">
        <v>2384.599999999999</v>
      </c>
      <c r="E35" s="30">
        <v>1590.7000000000005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"/>
  <sheetViews>
    <sheetView showGridLines="0" topLeftCell="E1" workbookViewId="0">
      <selection activeCell="N2" sqref="N2"/>
    </sheetView>
  </sheetViews>
  <sheetFormatPr baseColWidth="10" defaultRowHeight="14" x14ac:dyDescent="0"/>
  <cols>
    <col min="1" max="1" width="31.5" bestFit="1" customWidth="1"/>
    <col min="2" max="5" width="8.5" bestFit="1" customWidth="1"/>
    <col min="9" max="9" width="44" bestFit="1" customWidth="1"/>
    <col min="10" max="10" width="18" bestFit="1" customWidth="1"/>
    <col min="11" max="12" width="7.1640625" bestFit="1" customWidth="1"/>
    <col min="13" max="13" width="8.1640625" bestFit="1" customWidth="1"/>
    <col min="14" max="14" width="9.6640625" bestFit="1" customWidth="1"/>
  </cols>
  <sheetData>
    <row r="1" spans="1:14">
      <c r="A1" s="1"/>
      <c r="B1" s="5" t="s">
        <v>1</v>
      </c>
      <c r="C1" s="5" t="s">
        <v>2</v>
      </c>
      <c r="D1" s="5" t="s">
        <v>3</v>
      </c>
      <c r="E1" s="5" t="s">
        <v>4</v>
      </c>
      <c r="F1" s="2" t="s">
        <v>67</v>
      </c>
      <c r="I1" s="1" t="s">
        <v>0</v>
      </c>
      <c r="J1" s="2"/>
      <c r="K1" s="2" t="s">
        <v>2</v>
      </c>
      <c r="L1" s="2" t="s">
        <v>3</v>
      </c>
      <c r="M1" s="2" t="s">
        <v>4</v>
      </c>
      <c r="N1" s="2" t="s">
        <v>67</v>
      </c>
    </row>
    <row r="2" spans="1:14">
      <c r="A2" s="6" t="s">
        <v>6</v>
      </c>
      <c r="B2" s="6">
        <v>2795.3</v>
      </c>
      <c r="C2" s="6">
        <v>2883.9</v>
      </c>
      <c r="D2" s="6">
        <v>2649.8</v>
      </c>
      <c r="E2" s="6">
        <v>3138</v>
      </c>
      <c r="I2" s="6" t="s">
        <v>8</v>
      </c>
      <c r="J2" s="36" t="s">
        <v>68</v>
      </c>
      <c r="K2" s="37">
        <v>7.4167226374380169E-2</v>
      </c>
      <c r="L2" s="37">
        <v>7.0764944658749954E-2</v>
      </c>
      <c r="M2" s="37">
        <v>4.8696325201154529E-2</v>
      </c>
      <c r="N2" s="104">
        <v>6.4542832078094872E-2</v>
      </c>
    </row>
    <row r="3" spans="1:14">
      <c r="A3" s="6" t="s">
        <v>88</v>
      </c>
      <c r="B3" s="6">
        <v>18627</v>
      </c>
      <c r="C3" s="6">
        <v>19176.099999999999</v>
      </c>
      <c r="D3" s="6">
        <v>19014</v>
      </c>
      <c r="E3" s="6">
        <v>20862</v>
      </c>
      <c r="I3" s="17" t="s">
        <v>15</v>
      </c>
      <c r="J3" s="36" t="s">
        <v>69</v>
      </c>
      <c r="K3" s="37">
        <v>4.412835625409299E-2</v>
      </c>
      <c r="L3" s="37">
        <v>4.4451140632062375E-2</v>
      </c>
      <c r="M3" s="37">
        <v>4.5205116374952142E-2</v>
      </c>
      <c r="N3" s="104">
        <v>4.4594871087035838E-2</v>
      </c>
    </row>
    <row r="4" spans="1:14">
      <c r="A4" s="6" t="s">
        <v>89</v>
      </c>
      <c r="B4" s="6">
        <v>51.032876712328765</v>
      </c>
      <c r="C4" s="6">
        <v>52.537260273972599</v>
      </c>
      <c r="D4" s="6">
        <v>52.093150684931508</v>
      </c>
      <c r="E4" s="6">
        <v>57.156164383561645</v>
      </c>
      <c r="I4" s="17" t="s">
        <v>14</v>
      </c>
      <c r="J4" s="36" t="s">
        <v>68</v>
      </c>
      <c r="K4" s="37">
        <f>Balance!C13/Balance!B9</f>
        <v>3.5137068321184309E-2</v>
      </c>
      <c r="L4" s="37">
        <f>Balance!D13/Balance!C9</f>
        <v>3.1853323234777145E-2</v>
      </c>
      <c r="M4" s="37">
        <f>Balance!E13/Balance!D9</f>
        <v>1.7396566069132438E-2</v>
      </c>
      <c r="N4" s="104">
        <f>AVERAGE(K4:M4)</f>
        <v>2.8128985875031296E-2</v>
      </c>
    </row>
    <row r="5" spans="1:14">
      <c r="A5" s="6" t="s">
        <v>76</v>
      </c>
      <c r="B5" s="6">
        <v>54.77449401406561</v>
      </c>
      <c r="C5" s="6">
        <v>54.892470314610378</v>
      </c>
      <c r="D5" s="6">
        <v>50.866571999579264</v>
      </c>
      <c r="E5" s="6">
        <v>54.902214552775384</v>
      </c>
      <c r="F5" s="107">
        <f>AVERAGE(B5:E5)</f>
        <v>53.858937720257657</v>
      </c>
      <c r="I5" s="17" t="s">
        <v>36</v>
      </c>
      <c r="J5" s="36" t="s">
        <v>70</v>
      </c>
      <c r="K5" s="37">
        <v>0.85750228728270816</v>
      </c>
      <c r="L5" s="37">
        <v>0.32750112157918349</v>
      </c>
      <c r="M5" s="37">
        <v>1.4021739130434783</v>
      </c>
      <c r="N5" s="104">
        <v>0.86239244063512333</v>
      </c>
    </row>
    <row r="6" spans="1:14">
      <c r="A6" s="1"/>
      <c r="B6" s="1"/>
      <c r="C6" s="1"/>
      <c r="D6" s="1"/>
      <c r="E6" s="1"/>
      <c r="I6" s="17" t="s">
        <v>13</v>
      </c>
      <c r="J6" s="36" t="s">
        <v>68</v>
      </c>
      <c r="K6" s="37">
        <v>0.13362962116123872</v>
      </c>
      <c r="L6" s="37">
        <v>0.12377404634041805</v>
      </c>
      <c r="M6" s="37">
        <v>0.1129797743629435</v>
      </c>
      <c r="N6" s="104">
        <v>0.12346114728820008</v>
      </c>
    </row>
    <row r="7" spans="1:14">
      <c r="A7" s="6" t="s">
        <v>7</v>
      </c>
      <c r="B7" s="6">
        <v>2438.4</v>
      </c>
      <c r="C7" s="6">
        <v>2357</v>
      </c>
      <c r="D7" s="6">
        <v>2040.8</v>
      </c>
      <c r="E7" s="6">
        <v>2715</v>
      </c>
      <c r="I7" s="6" t="s">
        <v>22</v>
      </c>
      <c r="J7" s="36" t="s">
        <v>71</v>
      </c>
      <c r="K7" s="37">
        <v>2.947871369517352E-2</v>
      </c>
      <c r="L7" s="37">
        <v>-8.4532308446451099E-3</v>
      </c>
      <c r="M7" s="37">
        <v>9.7191543073524844E-2</v>
      </c>
      <c r="N7" s="105">
        <v>3.9405675308017751E-2</v>
      </c>
    </row>
    <row r="8" spans="1:14">
      <c r="A8" s="6" t="s">
        <v>86</v>
      </c>
      <c r="B8" s="6">
        <v>10239.6</v>
      </c>
      <c r="C8" s="6">
        <v>10571.7</v>
      </c>
      <c r="D8" s="6">
        <v>10213.6</v>
      </c>
      <c r="E8" s="6">
        <v>11354</v>
      </c>
      <c r="I8" s="6" t="s">
        <v>23</v>
      </c>
      <c r="J8" s="36" t="s">
        <v>69</v>
      </c>
      <c r="K8" s="37">
        <v>0.55129562319762626</v>
      </c>
      <c r="L8" s="37">
        <v>0.53716209109077528</v>
      </c>
      <c r="M8" s="37">
        <v>0.54424312146486431</v>
      </c>
      <c r="N8" s="105">
        <v>0.54423361191775532</v>
      </c>
    </row>
    <row r="9" spans="1:14">
      <c r="A9" s="6" t="s">
        <v>87</v>
      </c>
      <c r="B9" s="6">
        <v>28.053698630136989</v>
      </c>
      <c r="C9" s="6">
        <v>28.963561643835618</v>
      </c>
      <c r="D9" s="6">
        <v>27.982465753424659</v>
      </c>
      <c r="E9" s="6">
        <v>31.106849315068494</v>
      </c>
      <c r="I9" s="6" t="s">
        <v>24</v>
      </c>
      <c r="J9" s="36" t="s">
        <v>69</v>
      </c>
      <c r="K9" s="37">
        <v>0.44870437680237368</v>
      </c>
      <c r="L9" s="37">
        <v>0.46283790890922477</v>
      </c>
      <c r="M9" s="37">
        <v>0.45575687853513563</v>
      </c>
      <c r="N9" s="105">
        <v>0.45576638808224468</v>
      </c>
    </row>
    <row r="10" spans="1:14">
      <c r="A10" s="6" t="s">
        <v>75</v>
      </c>
      <c r="B10" s="6">
        <v>86.919020274229453</v>
      </c>
      <c r="C10" s="6">
        <v>81.378113264659419</v>
      </c>
      <c r="D10" s="6">
        <v>72.931385603509042</v>
      </c>
      <c r="E10" s="6">
        <v>87.279813281662854</v>
      </c>
      <c r="F10" s="107">
        <f>AVERAGE(B10:E10)</f>
        <v>82.127083106015192</v>
      </c>
      <c r="I10" s="6" t="s">
        <v>25</v>
      </c>
      <c r="J10" s="36" t="s">
        <v>69</v>
      </c>
      <c r="K10" s="37">
        <v>0.29300535562497065</v>
      </c>
      <c r="L10" s="37">
        <v>0.30088355948248657</v>
      </c>
      <c r="M10" s="37">
        <v>0.26891956667625344</v>
      </c>
      <c r="N10" s="105">
        <v>0.28760282726123693</v>
      </c>
    </row>
    <row r="11" spans="1:14">
      <c r="I11" s="38" t="s">
        <v>37</v>
      </c>
      <c r="J11" s="36" t="s">
        <v>69</v>
      </c>
      <c r="K11" s="37">
        <v>6.5185308795844834E-4</v>
      </c>
      <c r="L11" s="37">
        <v>0</v>
      </c>
      <c r="M11" s="37">
        <v>0</v>
      </c>
      <c r="N11" s="105">
        <v>2.172843626528161E-4</v>
      </c>
    </row>
    <row r="12" spans="1:14">
      <c r="A12" s="6" t="s">
        <v>80</v>
      </c>
      <c r="B12" s="17">
        <v>-447.3</v>
      </c>
      <c r="C12" s="6">
        <v>-296.3367499211829</v>
      </c>
      <c r="D12" s="6">
        <v>-134.4399322758868</v>
      </c>
      <c r="E12" s="6">
        <v>-424.54317048853432</v>
      </c>
      <c r="F12" s="107">
        <f>AVERAGE(B12:E12)</f>
        <v>-325.65496317140099</v>
      </c>
      <c r="I12" s="6" t="s">
        <v>26</v>
      </c>
      <c r="J12" s="36" t="s">
        <v>72</v>
      </c>
      <c r="K12" s="37">
        <v>1.7469662757286415E-2</v>
      </c>
      <c r="L12" s="37">
        <v>1.2238350688966025E-2</v>
      </c>
      <c r="M12" s="37">
        <v>1.6465343687086569E-2</v>
      </c>
      <c r="N12" s="105">
        <v>1.5391119044446335E-2</v>
      </c>
    </row>
    <row r="13" spans="1:14">
      <c r="A13" s="18" t="s">
        <v>79</v>
      </c>
      <c r="B13" s="6"/>
      <c r="C13" s="6">
        <v>-481.86325007881737</v>
      </c>
      <c r="D13" s="6">
        <v>-49.06006772411331</v>
      </c>
      <c r="E13" s="6">
        <v>-122.45682951146557</v>
      </c>
      <c r="F13" s="107">
        <f>AVERAGE(C13:E13)</f>
        <v>-217.79338243813208</v>
      </c>
      <c r="I13" s="6" t="s">
        <v>27</v>
      </c>
      <c r="J13" s="36" t="s">
        <v>69</v>
      </c>
      <c r="K13" s="37">
        <v>0.13888121150807506</v>
      </c>
      <c r="L13" s="37">
        <v>0.14971599873777217</v>
      </c>
      <c r="M13" s="37">
        <v>0.17037196817179562</v>
      </c>
      <c r="N13" s="105">
        <v>0.15298972613921427</v>
      </c>
    </row>
    <row r="14" spans="1:14">
      <c r="A14" s="6" t="s">
        <v>78</v>
      </c>
      <c r="B14" s="17">
        <v>-238.08333402446613</v>
      </c>
      <c r="C14" s="6">
        <v>-229.73674992118265</v>
      </c>
      <c r="D14" s="6">
        <v>-160.23993227588664</v>
      </c>
      <c r="E14" s="6">
        <v>-241.44317048853438</v>
      </c>
      <c r="F14" s="107">
        <f>AVERAGE(B14:E14)</f>
        <v>-217.37579667751746</v>
      </c>
      <c r="I14" s="6" t="s">
        <v>38</v>
      </c>
      <c r="J14" s="36" t="s">
        <v>69</v>
      </c>
      <c r="K14" s="37">
        <v>0</v>
      </c>
      <c r="L14" s="37">
        <v>-6.994845903018829E-4</v>
      </c>
      <c r="M14" s="37">
        <v>-3.1348863963186657E-3</v>
      </c>
      <c r="N14" s="105">
        <v>-1.2781236622068494E-3</v>
      </c>
    </row>
    <row r="15" spans="1:14">
      <c r="A15" s="6" t="s">
        <v>77</v>
      </c>
      <c r="B15" s="17">
        <v>-65.516665975533911</v>
      </c>
      <c r="C15" s="6">
        <v>-105.26325007881735</v>
      </c>
      <c r="D15" s="6">
        <v>-72.46006772411333</v>
      </c>
      <c r="E15" s="6">
        <v>-102.05682951146562</v>
      </c>
      <c r="F15" s="107">
        <f>AVERAGE(B15:E15)</f>
        <v>-86.32420332248256</v>
      </c>
      <c r="I15" s="6" t="s">
        <v>30</v>
      </c>
      <c r="J15" s="36" t="s">
        <v>69</v>
      </c>
      <c r="K15" s="37">
        <v>4.636542239685658E-3</v>
      </c>
      <c r="L15" s="37">
        <v>2.5560964458829702E-3</v>
      </c>
      <c r="M15" s="37">
        <v>1.6197272968223896E-3</v>
      </c>
      <c r="N15" s="105">
        <v>2.9374553274636728E-3</v>
      </c>
    </row>
    <row r="16" spans="1:14">
      <c r="I16" s="6" t="s">
        <v>31</v>
      </c>
      <c r="J16" s="36" t="s">
        <v>73</v>
      </c>
      <c r="K16" s="37">
        <v>1.5197568389057749E-2</v>
      </c>
      <c r="L16" s="37">
        <v>-7.7576653121536766E-3</v>
      </c>
      <c r="M16" s="37">
        <v>-6.7590402162892877E-3</v>
      </c>
      <c r="N16" s="105">
        <v>2.2695428687159505E-4</v>
      </c>
    </row>
    <row r="17" spans="1:14">
      <c r="A17" s="6" t="s">
        <v>17</v>
      </c>
      <c r="B17" s="6">
        <v>1287.5999999999999</v>
      </c>
      <c r="C17" s="6">
        <v>1031.9000000000001</v>
      </c>
      <c r="D17" s="6">
        <v>1254.5</v>
      </c>
      <c r="E17" s="6">
        <v>1469</v>
      </c>
      <c r="I17" s="6" t="s">
        <v>35</v>
      </c>
      <c r="J17" s="36" t="s">
        <v>74</v>
      </c>
      <c r="K17" s="37">
        <v>0.24751288505333813</v>
      </c>
      <c r="L17" s="37">
        <v>0.24659568303636117</v>
      </c>
      <c r="M17" s="37">
        <v>0.21214755067273935</v>
      </c>
      <c r="N17" s="105">
        <v>0.23541870625414621</v>
      </c>
    </row>
    <row r="18" spans="1:14">
      <c r="A18" s="6" t="s">
        <v>18</v>
      </c>
      <c r="B18" s="6"/>
      <c r="C18" s="6">
        <v>10490.300000000001</v>
      </c>
      <c r="D18" s="6">
        <v>9897.4</v>
      </c>
      <c r="E18" s="6">
        <v>12028.2</v>
      </c>
      <c r="I18" s="38" t="s">
        <v>113</v>
      </c>
      <c r="J18" s="85" t="s">
        <v>114</v>
      </c>
      <c r="K18" s="37">
        <v>0.2243426428880452</v>
      </c>
      <c r="L18" s="37">
        <v>0.22302634482149952</v>
      </c>
      <c r="M18" s="37">
        <v>0.19822580070540452</v>
      </c>
      <c r="N18" s="106">
        <f>AVERAGE(K18:M18)</f>
        <v>0.21519826280498308</v>
      </c>
    </row>
    <row r="19" spans="1:14">
      <c r="A19" s="6" t="s">
        <v>19</v>
      </c>
      <c r="B19" s="6"/>
      <c r="C19" s="6">
        <v>28.740547945205481</v>
      </c>
      <c r="D19" s="6">
        <v>27.116164383561642</v>
      </c>
      <c r="E19" s="6">
        <v>32.953972602739725</v>
      </c>
    </row>
    <row r="20" spans="1:14">
      <c r="A20" s="6" t="s">
        <v>20</v>
      </c>
      <c r="B20" s="6"/>
      <c r="C20" s="6">
        <v>35.903977960592165</v>
      </c>
      <c r="D20" s="6">
        <v>46.263917796593049</v>
      </c>
      <c r="E20" s="6">
        <v>44.577326615786234</v>
      </c>
      <c r="F20" s="107">
        <f>AVERAGE(B20:E20)</f>
        <v>42.248407457657152</v>
      </c>
    </row>
    <row r="22" spans="1:14">
      <c r="A22" s="6" t="s">
        <v>81</v>
      </c>
      <c r="B22" s="6"/>
      <c r="C22" s="6">
        <v>7825.3</v>
      </c>
      <c r="D22" s="6">
        <v>9438.8999999999978</v>
      </c>
      <c r="E22" s="6">
        <v>11199.599999999997</v>
      </c>
    </row>
    <row r="23" spans="1:14">
      <c r="A23" s="6" t="s">
        <v>82</v>
      </c>
      <c r="B23" s="6">
        <v>1883.4</v>
      </c>
      <c r="C23" s="6">
        <v>2080.2999999999979</v>
      </c>
      <c r="D23" s="6">
        <v>2266.0999999999995</v>
      </c>
      <c r="E23" s="6">
        <v>2806.9</v>
      </c>
    </row>
    <row r="24" spans="1:14">
      <c r="A24" s="6" t="s">
        <v>34</v>
      </c>
      <c r="B24" s="6">
        <v>-412.9</v>
      </c>
      <c r="C24" s="6">
        <v>-466.7</v>
      </c>
      <c r="D24" s="6">
        <v>-505.4</v>
      </c>
      <c r="E24" s="6">
        <v>-556.4</v>
      </c>
    </row>
    <row r="25" spans="1:14">
      <c r="A25" s="6" t="s">
        <v>83</v>
      </c>
      <c r="B25" s="6"/>
      <c r="C25" s="6"/>
      <c r="D25" s="6"/>
      <c r="E25" s="6"/>
    </row>
    <row r="26" spans="1:14">
      <c r="A26" s="6" t="s">
        <v>84</v>
      </c>
      <c r="B26" s="6"/>
      <c r="C26" s="6"/>
      <c r="D26" s="6"/>
      <c r="E26" s="6"/>
    </row>
    <row r="27" spans="1:14">
      <c r="A27" s="6" t="s">
        <v>85</v>
      </c>
      <c r="B27" s="6">
        <v>7825.3</v>
      </c>
      <c r="C27" s="6">
        <v>9438.8999999999978</v>
      </c>
      <c r="D27" s="6">
        <v>11199.599999999997</v>
      </c>
      <c r="E27" s="6">
        <v>13450.099999999997</v>
      </c>
    </row>
    <row r="29" spans="1:14">
      <c r="A29" s="101" t="s">
        <v>123</v>
      </c>
      <c r="B29" s="102"/>
      <c r="C29" s="103">
        <v>0.02</v>
      </c>
      <c r="D29" s="103">
        <v>0.02</v>
      </c>
      <c r="E29" s="103">
        <v>0.02</v>
      </c>
      <c r="F29" s="108">
        <f>AVERAGE(B29:E29)</f>
        <v>0.02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showGridLines="0" workbookViewId="0">
      <selection activeCell="B8" sqref="B8"/>
    </sheetView>
  </sheetViews>
  <sheetFormatPr baseColWidth="10" defaultRowHeight="14" x14ac:dyDescent="0"/>
  <cols>
    <col min="1" max="1" width="28.5" bestFit="1" customWidth="1"/>
    <col min="2" max="2" width="11" bestFit="1" customWidth="1"/>
    <col min="3" max="3" width="10.33203125" bestFit="1" customWidth="1"/>
    <col min="4" max="4" width="4.5" bestFit="1" customWidth="1"/>
    <col min="5" max="5" width="10.5" bestFit="1" customWidth="1"/>
    <col min="6" max="6" width="4.5" bestFit="1" customWidth="1"/>
    <col min="7" max="11" width="5.5" bestFit="1" customWidth="1"/>
    <col min="12" max="12" width="4.5" bestFit="1" customWidth="1"/>
  </cols>
  <sheetData>
    <row r="1" spans="1:12" ht="28">
      <c r="A1" s="45" t="s">
        <v>93</v>
      </c>
      <c r="B1" s="45" t="s">
        <v>97</v>
      </c>
      <c r="C1" s="56" t="s">
        <v>98</v>
      </c>
      <c r="D1" s="57"/>
      <c r="E1" s="58" t="s">
        <v>99</v>
      </c>
      <c r="F1" s="59"/>
      <c r="G1" s="60" t="s">
        <v>90</v>
      </c>
      <c r="H1" s="61"/>
      <c r="I1" s="68" t="s">
        <v>91</v>
      </c>
      <c r="J1" s="69"/>
      <c r="K1" s="72" t="s">
        <v>92</v>
      </c>
      <c r="L1" s="73"/>
    </row>
    <row r="2" spans="1:12" ht="15" thickBot="1">
      <c r="A2" s="46"/>
      <c r="B2" s="46"/>
      <c r="C2" s="62" t="s">
        <v>94</v>
      </c>
      <c r="D2" s="63" t="s">
        <v>95</v>
      </c>
      <c r="E2" s="64" t="s">
        <v>94</v>
      </c>
      <c r="F2" s="65" t="s">
        <v>95</v>
      </c>
      <c r="G2" s="66" t="s">
        <v>94</v>
      </c>
      <c r="H2" s="67" t="s">
        <v>95</v>
      </c>
      <c r="I2" s="70" t="s">
        <v>94</v>
      </c>
      <c r="J2" s="71" t="s">
        <v>95</v>
      </c>
      <c r="K2" s="74" t="s">
        <v>94</v>
      </c>
      <c r="L2" s="75" t="s">
        <v>95</v>
      </c>
    </row>
    <row r="3" spans="1:12">
      <c r="A3" s="45" t="s">
        <v>100</v>
      </c>
      <c r="B3" s="52">
        <v>34217</v>
      </c>
      <c r="C3" s="39">
        <v>2</v>
      </c>
      <c r="D3" s="40">
        <v>1.9</v>
      </c>
      <c r="E3" s="39">
        <v>8.8000000000000007</v>
      </c>
      <c r="F3" s="40">
        <v>7.4</v>
      </c>
      <c r="G3" s="39">
        <v>11.7</v>
      </c>
      <c r="H3" s="40">
        <v>10.199999999999999</v>
      </c>
      <c r="I3" s="39">
        <v>17</v>
      </c>
      <c r="J3" s="40">
        <v>13.6</v>
      </c>
      <c r="K3" s="39">
        <v>2.9</v>
      </c>
      <c r="L3" s="40">
        <v>2.7</v>
      </c>
    </row>
    <row r="4" spans="1:12">
      <c r="A4" s="47" t="s">
        <v>101</v>
      </c>
      <c r="B4" s="53">
        <v>26589</v>
      </c>
      <c r="C4" s="41">
        <v>2.1</v>
      </c>
      <c r="D4" s="42">
        <v>2</v>
      </c>
      <c r="E4" s="41">
        <v>8.5</v>
      </c>
      <c r="F4" s="42">
        <v>7.1</v>
      </c>
      <c r="G4" s="41">
        <v>11.2</v>
      </c>
      <c r="H4" s="42">
        <v>9.8000000000000007</v>
      </c>
      <c r="I4" s="41">
        <v>16.399999999999999</v>
      </c>
      <c r="J4" s="42">
        <v>13.1</v>
      </c>
      <c r="K4" s="41">
        <v>2.7</v>
      </c>
      <c r="L4" s="42">
        <v>2.6</v>
      </c>
    </row>
    <row r="5" spans="1:12">
      <c r="A5" s="47" t="s">
        <v>102</v>
      </c>
      <c r="B5" s="53">
        <v>16854</v>
      </c>
      <c r="C5" s="41">
        <v>1.9</v>
      </c>
      <c r="D5" s="42">
        <v>1.7</v>
      </c>
      <c r="E5" s="41">
        <v>7.8</v>
      </c>
      <c r="F5" s="42">
        <v>6.5</v>
      </c>
      <c r="G5" s="41">
        <v>10.3</v>
      </c>
      <c r="H5" s="42">
        <v>9</v>
      </c>
      <c r="I5" s="41">
        <v>15.1</v>
      </c>
      <c r="J5" s="42">
        <v>12</v>
      </c>
      <c r="K5" s="41">
        <v>2.5</v>
      </c>
      <c r="L5" s="42">
        <v>2.4</v>
      </c>
    </row>
    <row r="6" spans="1:12">
      <c r="A6" s="47" t="s">
        <v>103</v>
      </c>
      <c r="B6" s="53">
        <v>14698</v>
      </c>
      <c r="C6" s="41">
        <v>2.6</v>
      </c>
      <c r="D6" s="42">
        <v>2.1</v>
      </c>
      <c r="E6" s="41">
        <v>7.5</v>
      </c>
      <c r="F6" s="42">
        <v>6.2</v>
      </c>
      <c r="G6" s="41">
        <v>9.9</v>
      </c>
      <c r="H6" s="42">
        <v>8.6</v>
      </c>
      <c r="I6" s="41">
        <v>14.4</v>
      </c>
      <c r="J6" s="42">
        <v>11.5</v>
      </c>
      <c r="K6" s="41">
        <v>2.4</v>
      </c>
      <c r="L6" s="42">
        <v>2.2999999999999998</v>
      </c>
    </row>
    <row r="7" spans="1:12" ht="15" thickBot="1">
      <c r="A7" s="48" t="s">
        <v>104</v>
      </c>
      <c r="B7" s="54">
        <v>9685</v>
      </c>
      <c r="C7" s="43">
        <v>2.7</v>
      </c>
      <c r="D7" s="44">
        <v>2.2000000000000002</v>
      </c>
      <c r="E7" s="43">
        <v>7.8</v>
      </c>
      <c r="F7" s="44">
        <v>6.5</v>
      </c>
      <c r="G7" s="43">
        <v>10.3</v>
      </c>
      <c r="H7" s="44">
        <v>9</v>
      </c>
      <c r="I7" s="43">
        <v>15.1</v>
      </c>
      <c r="J7" s="44">
        <v>12</v>
      </c>
      <c r="K7" s="43">
        <v>2.5</v>
      </c>
      <c r="L7" s="44">
        <v>2.4</v>
      </c>
    </row>
    <row r="8" spans="1:12" ht="15" thickBot="1">
      <c r="A8" s="49" t="s">
        <v>96</v>
      </c>
      <c r="B8" s="55">
        <f>AVERAGE(B3:B7)</f>
        <v>20408.599999999999</v>
      </c>
      <c r="C8" s="50">
        <f t="shared" ref="C8:L8" si="0">AVERAGE(C3:C7)</f>
        <v>2.2600000000000002</v>
      </c>
      <c r="D8" s="50">
        <f t="shared" si="0"/>
        <v>1.9799999999999998</v>
      </c>
      <c r="E8" s="50">
        <f t="shared" si="0"/>
        <v>8.08</v>
      </c>
      <c r="F8" s="50">
        <f t="shared" si="0"/>
        <v>6.74</v>
      </c>
      <c r="G8" s="50">
        <f t="shared" si="0"/>
        <v>10.680000000000001</v>
      </c>
      <c r="H8" s="50">
        <f t="shared" si="0"/>
        <v>9.32</v>
      </c>
      <c r="I8" s="50">
        <f t="shared" si="0"/>
        <v>15.6</v>
      </c>
      <c r="J8" s="50">
        <f t="shared" si="0"/>
        <v>12.440000000000001</v>
      </c>
      <c r="K8" s="50">
        <f t="shared" si="0"/>
        <v>2.6</v>
      </c>
      <c r="L8" s="51">
        <f t="shared" si="0"/>
        <v>2.48</v>
      </c>
    </row>
    <row r="10" spans="1:12" ht="15" thickBot="1"/>
    <row r="11" spans="1:12">
      <c r="A11" s="95" t="s">
        <v>121</v>
      </c>
      <c r="B11" s="96">
        <v>0.02</v>
      </c>
    </row>
    <row r="12" spans="1:12">
      <c r="A12" s="97" t="s">
        <v>120</v>
      </c>
      <c r="B12" s="98">
        <v>0.06</v>
      </c>
    </row>
    <row r="13" spans="1:12" ht="15" thickBot="1">
      <c r="A13" s="99" t="s">
        <v>122</v>
      </c>
      <c r="B13" s="100">
        <v>1.25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Z110"/>
  <sheetViews>
    <sheetView showGridLines="0" tabSelected="1" topLeftCell="A82" zoomScale="120" zoomScaleNormal="120" zoomScalePageLayoutView="120" workbookViewId="0">
      <selection activeCell="E101" sqref="E101:I110"/>
    </sheetView>
  </sheetViews>
  <sheetFormatPr baseColWidth="10" defaultColWidth="11.5" defaultRowHeight="14" x14ac:dyDescent="0"/>
  <cols>
    <col min="1" max="1" width="40.33203125" style="121" customWidth="1"/>
    <col min="2" max="2" width="20" style="121" bestFit="1" customWidth="1"/>
    <col min="3" max="3" width="10.33203125" style="121" bestFit="1" customWidth="1"/>
    <col min="4" max="182" width="11.5" style="121"/>
    <col min="183" max="16384" width="11.5" style="1"/>
  </cols>
  <sheetData>
    <row r="1" spans="1:17" ht="15" thickBot="1">
      <c r="A1" s="90" t="s">
        <v>115</v>
      </c>
      <c r="B1" s="90" t="s">
        <v>127</v>
      </c>
      <c r="C1" s="90" t="s">
        <v>132</v>
      </c>
      <c r="D1" s="92" t="s">
        <v>4</v>
      </c>
      <c r="E1" s="77" t="s">
        <v>94</v>
      </c>
      <c r="F1" s="77" t="s">
        <v>95</v>
      </c>
      <c r="G1" s="77" t="s">
        <v>105</v>
      </c>
      <c r="H1" s="77" t="s">
        <v>106</v>
      </c>
      <c r="I1" s="77" t="s">
        <v>107</v>
      </c>
      <c r="J1" s="77" t="s">
        <v>108</v>
      </c>
      <c r="K1" s="77" t="s">
        <v>109</v>
      </c>
      <c r="L1" s="77" t="s">
        <v>110</v>
      </c>
      <c r="M1" s="77" t="s">
        <v>111</v>
      </c>
      <c r="N1" s="77" t="s">
        <v>112</v>
      </c>
      <c r="P1" s="122"/>
      <c r="Q1" s="122"/>
    </row>
    <row r="2" spans="1:17">
      <c r="A2" s="93" t="s">
        <v>9</v>
      </c>
      <c r="B2" s="93" t="s">
        <v>131</v>
      </c>
      <c r="C2" s="118">
        <v>325.7</v>
      </c>
      <c r="D2" s="135">
        <v>2115</v>
      </c>
      <c r="E2" s="6"/>
      <c r="F2" s="6"/>
      <c r="G2" s="6"/>
      <c r="H2" s="6"/>
      <c r="I2" s="6"/>
      <c r="J2" s="6"/>
      <c r="K2" s="6"/>
      <c r="L2" s="6"/>
      <c r="M2" s="6"/>
      <c r="N2" s="6"/>
      <c r="P2" s="122"/>
      <c r="Q2" s="122"/>
    </row>
    <row r="3" spans="1:17">
      <c r="A3" s="6" t="s">
        <v>10</v>
      </c>
      <c r="B3" s="6" t="s">
        <v>133</v>
      </c>
      <c r="C3" s="107">
        <v>0</v>
      </c>
      <c r="D3" s="135">
        <v>1191.9000000000001</v>
      </c>
      <c r="E3" s="6"/>
      <c r="F3" s="6"/>
      <c r="G3" s="6"/>
      <c r="H3" s="6"/>
      <c r="I3" s="6"/>
      <c r="J3" s="6"/>
      <c r="K3" s="6"/>
      <c r="L3" s="6"/>
      <c r="M3" s="6"/>
      <c r="N3" s="6"/>
      <c r="P3" s="122"/>
      <c r="Q3" s="122"/>
    </row>
    <row r="4" spans="1:17">
      <c r="A4" s="6" t="s">
        <v>11</v>
      </c>
      <c r="B4" s="6" t="s">
        <v>131</v>
      </c>
      <c r="C4" s="107">
        <v>217.8</v>
      </c>
      <c r="D4" s="135">
        <v>894</v>
      </c>
      <c r="E4" s="6"/>
      <c r="F4" s="6"/>
      <c r="G4" s="6"/>
      <c r="H4" s="6"/>
      <c r="I4" s="6"/>
      <c r="J4" s="6"/>
      <c r="K4" s="6"/>
      <c r="L4" s="6"/>
      <c r="M4" s="6"/>
      <c r="N4" s="6"/>
      <c r="P4" s="122"/>
      <c r="Q4" s="122"/>
    </row>
    <row r="5" spans="1:17">
      <c r="A5" s="6" t="s">
        <v>8</v>
      </c>
      <c r="B5" s="36" t="s">
        <v>139</v>
      </c>
      <c r="C5" s="104">
        <v>6.4542832078094872E-2</v>
      </c>
      <c r="D5" s="135">
        <v>906</v>
      </c>
      <c r="E5" s="6"/>
      <c r="F5" s="6"/>
      <c r="G5" s="6"/>
      <c r="H5" s="6"/>
      <c r="I5" s="6"/>
      <c r="J5" s="6"/>
      <c r="K5" s="6"/>
      <c r="L5" s="6"/>
      <c r="M5" s="6"/>
      <c r="N5" s="6"/>
      <c r="P5" s="122"/>
      <c r="Q5" s="122"/>
    </row>
    <row r="6" spans="1:17">
      <c r="A6" s="6" t="s">
        <v>7</v>
      </c>
      <c r="B6" s="6" t="s">
        <v>130</v>
      </c>
      <c r="C6" s="107">
        <v>82</v>
      </c>
      <c r="D6" s="135">
        <v>2715</v>
      </c>
      <c r="E6" s="6"/>
      <c r="F6" s="6"/>
      <c r="G6" s="6"/>
      <c r="H6" s="6"/>
      <c r="I6" s="6"/>
      <c r="J6" s="6"/>
      <c r="K6" s="6"/>
      <c r="L6" s="6"/>
      <c r="M6" s="6"/>
      <c r="N6" s="6"/>
      <c r="P6" s="122"/>
      <c r="Q6" s="122"/>
    </row>
    <row r="7" spans="1:17">
      <c r="A7" s="6" t="s">
        <v>6</v>
      </c>
      <c r="B7" s="6" t="s">
        <v>138</v>
      </c>
      <c r="C7" s="107">
        <v>54</v>
      </c>
      <c r="D7" s="135">
        <v>3138</v>
      </c>
      <c r="E7" s="6"/>
      <c r="F7" s="6"/>
      <c r="G7" s="6"/>
      <c r="H7" s="6"/>
      <c r="I7" s="6"/>
      <c r="J7" s="6"/>
      <c r="K7" s="6"/>
      <c r="L7" s="6"/>
      <c r="M7" s="6"/>
      <c r="N7" s="6"/>
      <c r="P7" s="122"/>
      <c r="Q7" s="122"/>
    </row>
    <row r="8" spans="1:17" ht="15" thickBot="1">
      <c r="A8" s="7" t="s">
        <v>5</v>
      </c>
      <c r="B8" s="7"/>
      <c r="C8" s="119"/>
      <c r="D8" s="136">
        <v>7645.2000000000007</v>
      </c>
      <c r="E8" s="7"/>
      <c r="F8" s="7"/>
      <c r="G8" s="7"/>
      <c r="H8" s="7"/>
      <c r="I8" s="7"/>
      <c r="J8" s="7"/>
      <c r="K8" s="7"/>
      <c r="L8" s="7"/>
      <c r="M8" s="7"/>
      <c r="N8" s="7"/>
      <c r="P8" s="122"/>
      <c r="Q8" s="122"/>
    </row>
    <row r="9" spans="1:17" ht="15" thickBot="1">
      <c r="A9" s="8" t="s">
        <v>21</v>
      </c>
      <c r="B9" s="14"/>
      <c r="C9" s="14"/>
      <c r="D9" s="76">
        <v>18605.099999999999</v>
      </c>
      <c r="E9" s="78"/>
      <c r="F9" s="80"/>
      <c r="G9" s="80"/>
      <c r="H9" s="80"/>
      <c r="I9" s="80"/>
      <c r="J9" s="80"/>
      <c r="K9" s="80"/>
      <c r="L9" s="80"/>
      <c r="M9" s="80"/>
      <c r="N9" s="81"/>
      <c r="P9" s="122"/>
      <c r="Q9" s="122"/>
    </row>
    <row r="10" spans="1:17">
      <c r="A10" s="124"/>
      <c r="B10" s="124"/>
      <c r="C10" s="124"/>
      <c r="D10" s="5" t="s">
        <v>4</v>
      </c>
      <c r="E10" s="79" t="s">
        <v>94</v>
      </c>
      <c r="F10" s="79" t="s">
        <v>95</v>
      </c>
      <c r="G10" s="79" t="s">
        <v>105</v>
      </c>
      <c r="H10" s="79" t="s">
        <v>106</v>
      </c>
      <c r="I10" s="79" t="s">
        <v>107</v>
      </c>
      <c r="J10" s="79" t="s">
        <v>108</v>
      </c>
      <c r="K10" s="79" t="s">
        <v>109</v>
      </c>
      <c r="L10" s="79" t="s">
        <v>110</v>
      </c>
      <c r="M10" s="79" t="s">
        <v>111</v>
      </c>
      <c r="N10" s="79" t="s">
        <v>112</v>
      </c>
      <c r="P10" s="122"/>
      <c r="Q10" s="122"/>
    </row>
    <row r="11" spans="1:17">
      <c r="A11" s="6" t="s">
        <v>16</v>
      </c>
      <c r="B11" s="6"/>
      <c r="C11" s="116"/>
      <c r="D11" s="135">
        <v>13450.099999999997</v>
      </c>
      <c r="E11" s="6"/>
      <c r="F11" s="6"/>
      <c r="G11" s="6"/>
      <c r="H11" s="6"/>
      <c r="I11" s="6"/>
      <c r="J11" s="6"/>
      <c r="K11" s="6"/>
      <c r="L11" s="6"/>
      <c r="M11" s="6"/>
      <c r="N11" s="6"/>
      <c r="P11" s="122"/>
      <c r="Q11" s="122"/>
    </row>
    <row r="12" spans="1:17">
      <c r="A12" s="6" t="s">
        <v>15</v>
      </c>
      <c r="B12" s="36"/>
      <c r="C12" s="104"/>
      <c r="D12" s="135">
        <v>920.99999999999989</v>
      </c>
      <c r="E12" s="6"/>
      <c r="F12" s="6"/>
      <c r="G12" s="6"/>
      <c r="H12" s="6"/>
      <c r="I12" s="6"/>
      <c r="J12" s="6"/>
      <c r="K12" s="6"/>
      <c r="L12" s="6"/>
      <c r="M12" s="6"/>
      <c r="N12" s="6"/>
      <c r="P12" s="122"/>
      <c r="Q12" s="122"/>
    </row>
    <row r="13" spans="1:17">
      <c r="A13" s="6" t="s">
        <v>14</v>
      </c>
      <c r="B13" s="36" t="s">
        <v>139</v>
      </c>
      <c r="C13" s="104">
        <v>2.8128985875031296E-2</v>
      </c>
      <c r="D13" s="135">
        <v>276</v>
      </c>
      <c r="E13" s="6"/>
      <c r="F13" s="6"/>
      <c r="G13" s="6"/>
      <c r="H13" s="6"/>
      <c r="I13" s="6"/>
      <c r="J13" s="6"/>
      <c r="K13" s="6"/>
      <c r="L13" s="6"/>
      <c r="M13" s="6"/>
      <c r="N13" s="6"/>
      <c r="P13" s="122"/>
      <c r="Q13" s="122"/>
    </row>
    <row r="14" spans="1:17">
      <c r="A14" s="6" t="s">
        <v>36</v>
      </c>
      <c r="B14" s="36" t="s">
        <v>70</v>
      </c>
      <c r="C14" s="104">
        <v>0.86239244063512333</v>
      </c>
      <c r="D14" s="135">
        <v>387</v>
      </c>
      <c r="E14" s="6"/>
      <c r="F14" s="6"/>
      <c r="G14" s="6"/>
      <c r="H14" s="6"/>
      <c r="I14" s="6"/>
      <c r="J14" s="6"/>
      <c r="K14" s="6"/>
      <c r="L14" s="6"/>
      <c r="M14" s="6"/>
      <c r="N14" s="6"/>
      <c r="P14" s="122"/>
      <c r="Q14" s="122"/>
    </row>
    <row r="15" spans="1:17">
      <c r="A15" s="6" t="s">
        <v>13</v>
      </c>
      <c r="B15" s="36" t="s">
        <v>139</v>
      </c>
      <c r="C15" s="104">
        <v>0.12346114728820008</v>
      </c>
      <c r="D15" s="135">
        <v>2102</v>
      </c>
      <c r="E15" s="6"/>
      <c r="F15" s="6"/>
      <c r="G15" s="6"/>
      <c r="H15" s="6"/>
      <c r="I15" s="6"/>
      <c r="J15" s="6"/>
      <c r="K15" s="6"/>
      <c r="L15" s="6"/>
      <c r="M15" s="6"/>
      <c r="N15" s="6"/>
      <c r="P15" s="122"/>
      <c r="Q15" s="122"/>
    </row>
    <row r="16" spans="1:17" ht="15" thickBot="1">
      <c r="A16" s="7" t="s">
        <v>12</v>
      </c>
      <c r="B16" s="7" t="s">
        <v>129</v>
      </c>
      <c r="C16" s="117">
        <v>42</v>
      </c>
      <c r="D16" s="136">
        <v>1469</v>
      </c>
      <c r="E16" s="7"/>
      <c r="F16" s="7"/>
      <c r="G16" s="7"/>
      <c r="H16" s="7"/>
      <c r="I16" s="7"/>
      <c r="J16" s="7"/>
      <c r="K16" s="7"/>
      <c r="L16" s="7"/>
      <c r="M16" s="7"/>
      <c r="N16" s="7"/>
      <c r="P16" s="122"/>
      <c r="Q16" s="122"/>
    </row>
    <row r="17" spans="1:17" ht="15" thickBot="1">
      <c r="A17" s="11" t="s">
        <v>21</v>
      </c>
      <c r="B17" s="14"/>
      <c r="C17" s="14"/>
      <c r="D17" s="76">
        <v>18605.099999999999</v>
      </c>
      <c r="E17" s="78"/>
      <c r="F17" s="80"/>
      <c r="G17" s="80"/>
      <c r="H17" s="80"/>
      <c r="I17" s="80"/>
      <c r="J17" s="80"/>
      <c r="K17" s="80"/>
      <c r="L17" s="80"/>
      <c r="M17" s="80"/>
      <c r="N17" s="81"/>
      <c r="P17" s="122"/>
      <c r="Q17" s="122"/>
    </row>
    <row r="18" spans="1:17" s="121" customFormat="1" ht="15" thickBot="1">
      <c r="P18" s="122"/>
      <c r="Q18" s="122"/>
    </row>
    <row r="19" spans="1:17" ht="15" thickBot="1">
      <c r="A19" s="90" t="s">
        <v>116</v>
      </c>
      <c r="B19" s="127" t="s">
        <v>127</v>
      </c>
      <c r="C19" s="109" t="s">
        <v>128</v>
      </c>
      <c r="D19" s="91" t="s">
        <v>4</v>
      </c>
      <c r="E19" s="77" t="s">
        <v>94</v>
      </c>
      <c r="F19" s="77" t="s">
        <v>95</v>
      </c>
      <c r="G19" s="77" t="s">
        <v>105</v>
      </c>
      <c r="H19" s="77" t="s">
        <v>106</v>
      </c>
      <c r="I19" s="77" t="s">
        <v>107</v>
      </c>
      <c r="J19" s="77" t="s">
        <v>108</v>
      </c>
      <c r="K19" s="77" t="s">
        <v>109</v>
      </c>
      <c r="L19" s="77" t="s">
        <v>110</v>
      </c>
      <c r="M19" s="77" t="s">
        <v>111</v>
      </c>
      <c r="N19" s="77" t="s">
        <v>112</v>
      </c>
      <c r="P19" s="122"/>
      <c r="Q19" s="122"/>
    </row>
    <row r="20" spans="1:17">
      <c r="A20" s="1" t="s">
        <v>22</v>
      </c>
      <c r="B20" s="125" t="s">
        <v>71</v>
      </c>
      <c r="C20" s="126">
        <v>3.9399999999999998E-2</v>
      </c>
      <c r="D20" s="130">
        <v>20862</v>
      </c>
      <c r="E20" s="1"/>
      <c r="F20" s="1"/>
      <c r="G20" s="1"/>
      <c r="H20" s="1"/>
      <c r="I20" s="1"/>
      <c r="J20" s="1"/>
      <c r="K20" s="1"/>
      <c r="L20" s="1"/>
      <c r="M20" s="1"/>
      <c r="N20" s="1"/>
      <c r="P20" s="122"/>
      <c r="Q20" s="122"/>
    </row>
    <row r="21" spans="1:17">
      <c r="A21" s="12" t="s">
        <v>23</v>
      </c>
      <c r="B21" s="36" t="s">
        <v>69</v>
      </c>
      <c r="C21" s="105">
        <v>0.54420000000000002</v>
      </c>
      <c r="D21" s="131">
        <v>-11354</v>
      </c>
      <c r="E21" s="12"/>
      <c r="F21" s="12"/>
      <c r="G21" s="12"/>
      <c r="H21" s="12"/>
      <c r="I21" s="12"/>
      <c r="J21" s="12"/>
      <c r="K21" s="12"/>
      <c r="L21" s="12"/>
      <c r="M21" s="12"/>
      <c r="N21" s="12"/>
      <c r="P21" s="122"/>
      <c r="Q21" s="122"/>
    </row>
    <row r="22" spans="1:17">
      <c r="A22" s="3" t="s">
        <v>24</v>
      </c>
      <c r="B22" s="115"/>
      <c r="C22" s="120"/>
      <c r="D22" s="132">
        <v>9508</v>
      </c>
      <c r="E22" s="1"/>
      <c r="F22" s="1"/>
      <c r="G22" s="1"/>
      <c r="H22" s="1"/>
      <c r="I22" s="1"/>
      <c r="J22" s="1"/>
      <c r="K22" s="1"/>
      <c r="L22" s="1"/>
      <c r="M22" s="1"/>
      <c r="N22" s="1"/>
      <c r="P22" s="122"/>
      <c r="Q22" s="122"/>
    </row>
    <row r="23" spans="1:17">
      <c r="A23" s="1" t="s">
        <v>25</v>
      </c>
      <c r="B23" s="36" t="s">
        <v>69</v>
      </c>
      <c r="C23" s="105">
        <v>0.28760000000000002</v>
      </c>
      <c r="D23" s="130">
        <v>-5610.2</v>
      </c>
      <c r="E23" s="1"/>
      <c r="F23" s="1"/>
      <c r="G23" s="1"/>
      <c r="H23" s="1"/>
      <c r="I23" s="1"/>
      <c r="J23" s="1"/>
      <c r="K23" s="1"/>
      <c r="L23" s="1"/>
      <c r="M23" s="1"/>
      <c r="N23" s="1"/>
      <c r="P23" s="122"/>
      <c r="Q23" s="122"/>
    </row>
    <row r="24" spans="1:17">
      <c r="A24" s="16" t="s">
        <v>134</v>
      </c>
      <c r="B24" s="36" t="s">
        <v>136</v>
      </c>
      <c r="C24" s="105">
        <v>0.1028</v>
      </c>
      <c r="D24" s="130">
        <v>-217.4</v>
      </c>
      <c r="E24" s="1"/>
      <c r="F24" s="1"/>
      <c r="G24" s="1"/>
      <c r="H24" s="1"/>
      <c r="I24" s="1"/>
      <c r="J24" s="1"/>
      <c r="K24" s="1"/>
      <c r="L24" s="1"/>
      <c r="M24" s="1"/>
      <c r="N24" s="1"/>
      <c r="P24" s="123"/>
      <c r="Q24" s="122"/>
    </row>
    <row r="25" spans="1:17">
      <c r="A25" s="12" t="s">
        <v>135</v>
      </c>
      <c r="B25" s="36" t="s">
        <v>137</v>
      </c>
      <c r="C25" s="105">
        <v>9.6500000000000002E-2</v>
      </c>
      <c r="D25" s="131">
        <v>-86.3</v>
      </c>
      <c r="E25" s="12"/>
      <c r="F25" s="12"/>
      <c r="G25" s="12"/>
      <c r="H25" s="12"/>
      <c r="I25" s="12"/>
      <c r="J25" s="12"/>
      <c r="K25" s="12"/>
      <c r="L25" s="12"/>
      <c r="M25" s="12"/>
      <c r="N25" s="12"/>
      <c r="P25" s="123"/>
      <c r="Q25" s="122"/>
    </row>
    <row r="26" spans="1:17">
      <c r="A26" s="3" t="s">
        <v>27</v>
      </c>
      <c r="B26" s="115"/>
      <c r="C26" s="120"/>
      <c r="D26" s="132">
        <v>3554.3</v>
      </c>
      <c r="E26" s="1"/>
      <c r="F26" s="1"/>
      <c r="G26" s="1"/>
      <c r="H26" s="1"/>
      <c r="I26" s="1"/>
      <c r="J26" s="1"/>
      <c r="K26" s="1"/>
      <c r="L26" s="1"/>
      <c r="M26" s="1"/>
      <c r="N26" s="1"/>
      <c r="P26" s="123"/>
      <c r="Q26" s="122"/>
    </row>
    <row r="27" spans="1:17">
      <c r="A27" s="1" t="s">
        <v>38</v>
      </c>
      <c r="B27" s="36" t="s">
        <v>69</v>
      </c>
      <c r="C27" s="105">
        <v>1.2999999999999999E-3</v>
      </c>
      <c r="D27" s="130">
        <v>-65.400000000000006</v>
      </c>
      <c r="E27" s="1"/>
      <c r="F27" s="1"/>
      <c r="G27" s="1"/>
      <c r="H27" s="1"/>
      <c r="I27" s="1"/>
      <c r="J27" s="1"/>
      <c r="K27" s="1"/>
      <c r="L27" s="1"/>
      <c r="M27" s="1"/>
      <c r="N27" s="1"/>
    </row>
    <row r="28" spans="1:17">
      <c r="A28" s="1" t="s">
        <v>28</v>
      </c>
      <c r="B28" s="6"/>
      <c r="C28" s="106">
        <v>0</v>
      </c>
      <c r="D28" s="130">
        <v>0</v>
      </c>
      <c r="E28" s="1"/>
      <c r="F28" s="1"/>
      <c r="G28" s="1"/>
      <c r="H28" s="1"/>
      <c r="I28" s="1"/>
      <c r="J28" s="1"/>
      <c r="K28" s="1"/>
      <c r="L28" s="1"/>
      <c r="M28" s="1"/>
      <c r="N28" s="1"/>
    </row>
    <row r="29" spans="1:17">
      <c r="A29" s="1" t="s">
        <v>30</v>
      </c>
      <c r="B29" s="36" t="s">
        <v>69</v>
      </c>
      <c r="C29" s="105">
        <v>2.8999999999999998E-3</v>
      </c>
      <c r="D29" s="130">
        <v>33</v>
      </c>
      <c r="E29" s="1"/>
      <c r="F29" s="1"/>
      <c r="G29" s="1"/>
      <c r="H29" s="1"/>
      <c r="I29" s="1"/>
      <c r="J29" s="1"/>
      <c r="K29" s="1"/>
      <c r="L29" s="1"/>
      <c r="M29" s="1"/>
      <c r="N29" s="1"/>
    </row>
    <row r="30" spans="1:17">
      <c r="A30" s="12" t="s">
        <v>31</v>
      </c>
      <c r="B30" s="36" t="s">
        <v>73</v>
      </c>
      <c r="C30" s="105">
        <v>2.0000000000000001E-4</v>
      </c>
      <c r="D30" s="133">
        <v>-4</v>
      </c>
      <c r="E30" s="12"/>
      <c r="F30" s="12"/>
      <c r="G30" s="12"/>
      <c r="H30" s="12"/>
      <c r="I30" s="12"/>
      <c r="J30" s="12"/>
      <c r="K30" s="12"/>
      <c r="L30" s="12"/>
      <c r="M30" s="12"/>
      <c r="N30" s="12"/>
    </row>
    <row r="31" spans="1:17">
      <c r="A31" s="3" t="s">
        <v>32</v>
      </c>
      <c r="B31" s="115"/>
      <c r="C31" s="120"/>
      <c r="D31" s="132">
        <v>3517.9</v>
      </c>
      <c r="E31" s="1"/>
      <c r="F31" s="1"/>
      <c r="G31" s="1"/>
      <c r="H31" s="1"/>
      <c r="I31" s="1"/>
      <c r="J31" s="1"/>
      <c r="K31" s="1"/>
      <c r="L31" s="1"/>
      <c r="M31" s="1"/>
      <c r="N31" s="1"/>
    </row>
    <row r="32" spans="1:17" ht="15" thickBot="1">
      <c r="A32" s="1" t="s">
        <v>35</v>
      </c>
      <c r="B32" s="36" t="s">
        <v>74</v>
      </c>
      <c r="C32" s="105">
        <v>0.2354</v>
      </c>
      <c r="D32" s="130">
        <v>-711</v>
      </c>
      <c r="E32" s="1"/>
      <c r="F32" s="1"/>
      <c r="G32" s="1"/>
      <c r="H32" s="1"/>
      <c r="I32" s="1"/>
      <c r="J32" s="1"/>
      <c r="K32" s="1"/>
      <c r="L32" s="1"/>
      <c r="M32" s="1"/>
      <c r="N32" s="1"/>
    </row>
    <row r="33" spans="1:14" ht="15" thickBot="1">
      <c r="A33" s="8" t="s">
        <v>33</v>
      </c>
      <c r="B33" s="114"/>
      <c r="C33" s="114"/>
      <c r="D33" s="134">
        <v>2806.9</v>
      </c>
      <c r="E33" s="86"/>
      <c r="F33" s="87"/>
      <c r="G33" s="87"/>
      <c r="H33" s="87"/>
      <c r="I33" s="87"/>
      <c r="J33" s="87"/>
      <c r="K33" s="87"/>
      <c r="L33" s="87"/>
      <c r="M33" s="87"/>
      <c r="N33" s="88"/>
    </row>
    <row r="34" spans="1:14">
      <c r="A34" s="1" t="s">
        <v>34</v>
      </c>
      <c r="B34" s="85" t="s">
        <v>114</v>
      </c>
      <c r="C34" s="106">
        <v>0.2152</v>
      </c>
      <c r="D34" s="130">
        <v>-556.4</v>
      </c>
      <c r="E34" s="1"/>
      <c r="F34" s="1"/>
      <c r="G34" s="1"/>
      <c r="H34" s="1"/>
      <c r="I34" s="1"/>
      <c r="J34" s="1"/>
      <c r="K34" s="1"/>
      <c r="L34" s="1"/>
      <c r="M34" s="1"/>
      <c r="N34" s="1"/>
    </row>
    <row r="35" spans="1:14">
      <c r="A35" s="1" t="s">
        <v>140</v>
      </c>
      <c r="B35" s="128"/>
      <c r="C35" s="129"/>
      <c r="D35" s="130"/>
      <c r="E35" s="1"/>
      <c r="F35" s="1"/>
      <c r="G35" s="1"/>
      <c r="H35" s="1"/>
      <c r="I35" s="1"/>
      <c r="J35" s="1"/>
      <c r="K35" s="1"/>
      <c r="L35" s="1"/>
      <c r="M35" s="1"/>
      <c r="N35" s="1"/>
    </row>
    <row r="36" spans="1:14" s="121" customFormat="1" ht="15" thickBot="1"/>
    <row r="37" spans="1:14" ht="15" thickBot="1">
      <c r="A37" s="90" t="s">
        <v>117</v>
      </c>
      <c r="B37" s="112"/>
      <c r="C37" s="112"/>
      <c r="D37" s="2" t="s">
        <v>4</v>
      </c>
      <c r="E37" s="77" t="s">
        <v>94</v>
      </c>
      <c r="F37" s="77" t="s">
        <v>95</v>
      </c>
      <c r="G37" s="77" t="s">
        <v>105</v>
      </c>
      <c r="H37" s="77" t="s">
        <v>106</v>
      </c>
      <c r="I37" s="77" t="s">
        <v>107</v>
      </c>
      <c r="J37" s="77" t="s">
        <v>108</v>
      </c>
      <c r="K37" s="77" t="s">
        <v>109</v>
      </c>
      <c r="L37" s="77" t="s">
        <v>110</v>
      </c>
      <c r="M37" s="77" t="s">
        <v>111</v>
      </c>
      <c r="N37" s="77" t="s">
        <v>112</v>
      </c>
    </row>
    <row r="38" spans="1:14">
      <c r="A38" s="18" t="s">
        <v>39</v>
      </c>
      <c r="B38" s="18"/>
      <c r="C38" s="18"/>
      <c r="D38" s="137"/>
      <c r="E38" s="1"/>
      <c r="F38" s="1"/>
      <c r="G38" s="1"/>
      <c r="H38" s="1"/>
      <c r="I38" s="1"/>
      <c r="J38" s="1"/>
      <c r="K38" s="1"/>
      <c r="L38" s="1"/>
      <c r="M38" s="1"/>
      <c r="N38" s="1"/>
    </row>
    <row r="39" spans="1:14">
      <c r="A39" s="19" t="s">
        <v>40</v>
      </c>
      <c r="B39" s="19"/>
      <c r="C39" s="19"/>
      <c r="D39" s="137"/>
      <c r="E39" s="1"/>
      <c r="F39" s="1"/>
      <c r="G39" s="1"/>
      <c r="H39" s="1"/>
      <c r="I39" s="1"/>
      <c r="J39" s="1"/>
      <c r="K39" s="1"/>
      <c r="L39" s="1"/>
      <c r="M39" s="1"/>
      <c r="N39" s="1"/>
    </row>
    <row r="40" spans="1:14">
      <c r="A40" s="19" t="s">
        <v>41</v>
      </c>
      <c r="B40" s="19"/>
      <c r="C40" s="19"/>
      <c r="D40" s="137"/>
      <c r="E40" s="1"/>
      <c r="F40" s="1"/>
      <c r="G40" s="1"/>
      <c r="H40" s="1"/>
      <c r="I40" s="1"/>
      <c r="J40" s="1"/>
      <c r="K40" s="1"/>
      <c r="L40" s="1"/>
      <c r="M40" s="1"/>
      <c r="N40" s="1"/>
    </row>
    <row r="41" spans="1:14">
      <c r="A41" s="19" t="s">
        <v>42</v>
      </c>
      <c r="B41" s="19"/>
      <c r="C41" s="19"/>
      <c r="D41" s="137"/>
      <c r="E41" s="1"/>
      <c r="F41" s="1"/>
      <c r="G41" s="1"/>
      <c r="H41" s="1"/>
      <c r="I41" s="1"/>
      <c r="J41" s="1"/>
      <c r="K41" s="1"/>
      <c r="L41" s="1"/>
      <c r="M41" s="1"/>
      <c r="N41" s="1"/>
    </row>
    <row r="42" spans="1:14">
      <c r="A42" s="20" t="s">
        <v>43</v>
      </c>
      <c r="B42" s="20"/>
      <c r="C42" s="20"/>
      <c r="D42" s="131"/>
      <c r="E42" s="1"/>
      <c r="F42" s="1"/>
      <c r="G42" s="1"/>
      <c r="H42" s="1"/>
      <c r="I42" s="1"/>
      <c r="J42" s="1"/>
      <c r="K42" s="1"/>
      <c r="L42" s="1"/>
      <c r="M42" s="1"/>
      <c r="N42" s="1"/>
    </row>
    <row r="43" spans="1:14">
      <c r="A43" s="21" t="s">
        <v>44</v>
      </c>
      <c r="B43" s="21"/>
      <c r="C43" s="21"/>
      <c r="D43" s="138"/>
      <c r="E43" s="26"/>
      <c r="F43" s="26"/>
      <c r="G43" s="26"/>
      <c r="H43" s="26"/>
      <c r="I43" s="26"/>
      <c r="J43" s="26"/>
      <c r="K43" s="26"/>
      <c r="L43" s="26"/>
      <c r="M43" s="26"/>
      <c r="N43" s="26"/>
    </row>
    <row r="44" spans="1:14">
      <c r="A44" t="s">
        <v>45</v>
      </c>
      <c r="B44"/>
      <c r="C44"/>
      <c r="D44" s="130"/>
      <c r="E44" s="1"/>
      <c r="F44" s="1"/>
      <c r="G44" s="1"/>
      <c r="H44" s="1"/>
      <c r="I44" s="1"/>
      <c r="J44" s="1"/>
      <c r="K44" s="1"/>
      <c r="L44" s="1"/>
      <c r="M44" s="1"/>
      <c r="N44" s="1"/>
    </row>
    <row r="45" spans="1:14">
      <c r="A45" t="s">
        <v>46</v>
      </c>
      <c r="B45"/>
      <c r="C45"/>
      <c r="D45" s="130"/>
      <c r="E45" s="1"/>
      <c r="F45" s="1"/>
      <c r="G45" s="1"/>
      <c r="H45" s="1"/>
      <c r="I45" s="1"/>
      <c r="J45" s="1"/>
      <c r="K45" s="1"/>
      <c r="L45" s="1"/>
      <c r="M45" s="1"/>
      <c r="N45" s="1"/>
    </row>
    <row r="46" spans="1:14">
      <c r="A46" s="20" t="s">
        <v>34</v>
      </c>
      <c r="B46" s="20"/>
      <c r="C46" s="20"/>
      <c r="D46" s="131"/>
      <c r="E46" s="1"/>
      <c r="F46" s="1"/>
      <c r="G46" s="1"/>
      <c r="H46" s="1"/>
      <c r="I46" s="1"/>
      <c r="J46" s="1"/>
      <c r="K46" s="1"/>
      <c r="L46" s="1"/>
      <c r="M46" s="1"/>
      <c r="N46" s="1"/>
    </row>
    <row r="47" spans="1:14">
      <c r="A47" s="21" t="s">
        <v>47</v>
      </c>
      <c r="B47" s="21"/>
      <c r="C47" s="21"/>
      <c r="D47" s="138"/>
      <c r="E47" s="26"/>
      <c r="F47" s="26"/>
      <c r="G47" s="26"/>
      <c r="H47" s="26"/>
      <c r="I47" s="26"/>
      <c r="J47" s="26"/>
      <c r="K47" s="26"/>
      <c r="L47" s="26"/>
      <c r="M47" s="26"/>
      <c r="N47" s="26"/>
    </row>
    <row r="48" spans="1:14">
      <c r="A48" s="23" t="s">
        <v>48</v>
      </c>
      <c r="B48" s="23"/>
      <c r="C48" s="23"/>
      <c r="D48" s="139"/>
      <c r="E48" s="1"/>
      <c r="F48" s="1"/>
      <c r="G48" s="1"/>
      <c r="H48" s="1"/>
      <c r="I48" s="1"/>
      <c r="J48" s="1"/>
      <c r="K48" s="1"/>
      <c r="L48" s="1"/>
      <c r="M48" s="1"/>
      <c r="N48" s="1"/>
    </row>
    <row r="49" spans="1:15">
      <c r="A49" s="23" t="s">
        <v>49</v>
      </c>
      <c r="B49" s="23"/>
      <c r="C49" s="23"/>
      <c r="D49" s="130"/>
      <c r="E49" s="1"/>
      <c r="F49" s="1"/>
      <c r="G49" s="1"/>
      <c r="H49" s="1"/>
      <c r="I49" s="1"/>
      <c r="J49" s="1"/>
      <c r="K49" s="1"/>
      <c r="L49" s="1"/>
      <c r="M49" s="1"/>
      <c r="N49" s="1"/>
    </row>
    <row r="50" spans="1:15">
      <c r="A50" s="25" t="s">
        <v>50</v>
      </c>
      <c r="B50" s="25"/>
      <c r="C50" s="25"/>
      <c r="D50" s="131"/>
      <c r="E50" s="1"/>
      <c r="F50" s="1"/>
      <c r="G50" s="1"/>
      <c r="H50" s="1"/>
      <c r="I50" s="1"/>
      <c r="J50" s="1"/>
      <c r="K50" s="1"/>
      <c r="L50" s="1"/>
      <c r="M50" s="1"/>
      <c r="N50" s="1"/>
    </row>
    <row r="51" spans="1:15" ht="15" thickBot="1">
      <c r="A51" s="31" t="s">
        <v>51</v>
      </c>
      <c r="B51" s="31"/>
      <c r="C51" s="31"/>
      <c r="D51" s="140"/>
      <c r="E51" s="89"/>
      <c r="F51" s="89"/>
      <c r="G51" s="89"/>
      <c r="H51" s="89"/>
      <c r="I51" s="89"/>
      <c r="J51" s="89"/>
      <c r="K51" s="89"/>
      <c r="L51" s="89"/>
      <c r="M51" s="89"/>
      <c r="N51" s="89"/>
    </row>
    <row r="52" spans="1:15" ht="15" thickBot="1">
      <c r="A52" s="34" t="s">
        <v>52</v>
      </c>
      <c r="B52" s="35"/>
      <c r="C52" s="35"/>
      <c r="D52" s="15"/>
      <c r="E52" s="84"/>
      <c r="F52" s="82"/>
      <c r="G52" s="82"/>
      <c r="H52" s="82"/>
      <c r="I52" s="82"/>
      <c r="J52" s="82"/>
      <c r="K52" s="82"/>
      <c r="L52" s="82"/>
      <c r="M52" s="82"/>
      <c r="N52" s="83"/>
    </row>
    <row r="53" spans="1:15" s="121" customFormat="1" ht="15" thickBot="1">
      <c r="D53" s="121" t="s">
        <v>167</v>
      </c>
    </row>
    <row r="54" spans="1:15" ht="15" thickBot="1">
      <c r="A54" s="94" t="s">
        <v>118</v>
      </c>
      <c r="B54" s="113"/>
      <c r="C54" s="113"/>
      <c r="E54" s="77" t="s">
        <v>94</v>
      </c>
      <c r="F54" s="77" t="s">
        <v>95</v>
      </c>
      <c r="G54" s="77" t="s">
        <v>105</v>
      </c>
      <c r="H54" s="77" t="s">
        <v>106</v>
      </c>
      <c r="I54" s="77" t="s">
        <v>107</v>
      </c>
      <c r="J54" s="77" t="s">
        <v>108</v>
      </c>
      <c r="K54" s="77" t="s">
        <v>109</v>
      </c>
      <c r="L54" s="77" t="s">
        <v>110</v>
      </c>
      <c r="M54" s="77" t="s">
        <v>111</v>
      </c>
      <c r="N54" s="77" t="s">
        <v>112</v>
      </c>
    </row>
    <row r="55" spans="1:15">
      <c r="A55" s="1" t="s">
        <v>141</v>
      </c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</row>
    <row r="56" spans="1:15">
      <c r="A56" s="12" t="s">
        <v>142</v>
      </c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</row>
    <row r="57" spans="1:15">
      <c r="A57" s="3" t="s">
        <v>143</v>
      </c>
      <c r="B57" s="1"/>
      <c r="C57" s="1"/>
      <c r="D57" s="1"/>
      <c r="E57" s="3"/>
      <c r="F57" s="3"/>
      <c r="G57" s="3"/>
      <c r="H57" s="3"/>
      <c r="I57" s="3"/>
      <c r="J57" s="3"/>
      <c r="K57" s="3"/>
      <c r="L57" s="3"/>
      <c r="M57" s="3"/>
      <c r="N57" s="3"/>
      <c r="O57" s="121" t="s">
        <v>132</v>
      </c>
    </row>
    <row r="58" spans="1:15">
      <c r="A58" s="1" t="s">
        <v>54</v>
      </c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21" t="e">
        <f>AVERAGE(E58:N58)</f>
        <v>#DIV/0!</v>
      </c>
    </row>
    <row r="59" spans="1:15">
      <c r="A59" s="1" t="s">
        <v>55</v>
      </c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21" t="e">
        <f t="shared" ref="O59:O66" si="0">AVERAGE(E59:N59)</f>
        <v>#DIV/0!</v>
      </c>
    </row>
    <row r="60" spans="1:15">
      <c r="A60" s="1" t="s">
        <v>144</v>
      </c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21" t="e">
        <f t="shared" si="0"/>
        <v>#DIV/0!</v>
      </c>
    </row>
    <row r="61" spans="1:15">
      <c r="A61" s="1" t="s">
        <v>145</v>
      </c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21" t="e">
        <f t="shared" si="0"/>
        <v>#DIV/0!</v>
      </c>
    </row>
    <row r="62" spans="1:15">
      <c r="A62" s="1" t="s">
        <v>146</v>
      </c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21" t="e">
        <f t="shared" si="0"/>
        <v>#DIV/0!</v>
      </c>
    </row>
    <row r="63" spans="1:15">
      <c r="A63" t="s">
        <v>60</v>
      </c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21" t="e">
        <f t="shared" si="0"/>
        <v>#DIV/0!</v>
      </c>
    </row>
    <row r="64" spans="1:15">
      <c r="A64" t="s">
        <v>61</v>
      </c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21" t="e">
        <f t="shared" si="0"/>
        <v>#DIV/0!</v>
      </c>
    </row>
    <row r="65" spans="1:15">
      <c r="A65" t="s">
        <v>8</v>
      </c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21" t="e">
        <f t="shared" si="0"/>
        <v>#DIV/0!</v>
      </c>
    </row>
    <row r="66" spans="1:15" ht="15" thickBot="1">
      <c r="A66" t="s">
        <v>50</v>
      </c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21" t="e">
        <f t="shared" si="0"/>
        <v>#DIV/0!</v>
      </c>
    </row>
    <row r="67" spans="1:15" ht="15" thickBot="1">
      <c r="A67" s="141" t="s">
        <v>147</v>
      </c>
      <c r="B67" s="143"/>
      <c r="C67" s="143"/>
      <c r="D67" s="143"/>
      <c r="E67" s="144"/>
      <c r="F67" s="144"/>
      <c r="G67" s="144"/>
      <c r="H67" s="144"/>
      <c r="I67" s="144"/>
      <c r="J67" s="144"/>
      <c r="K67" s="144"/>
      <c r="L67" s="144"/>
      <c r="M67" s="144"/>
      <c r="N67" s="142"/>
    </row>
    <row r="68" spans="1:1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</row>
    <row r="69" spans="1:15" s="121" customFormat="1" ht="15" thickBot="1"/>
    <row r="70" spans="1:15" ht="15" thickBot="1">
      <c r="A70" s="94" t="s">
        <v>119</v>
      </c>
      <c r="B70" s="113"/>
      <c r="C70" s="113"/>
      <c r="D70" s="91" t="s">
        <v>4</v>
      </c>
      <c r="E70" s="77" t="s">
        <v>94</v>
      </c>
      <c r="F70" s="77" t="s">
        <v>95</v>
      </c>
      <c r="G70" s="77" t="s">
        <v>105</v>
      </c>
      <c r="H70" s="77" t="s">
        <v>106</v>
      </c>
      <c r="I70" s="77" t="s">
        <v>107</v>
      </c>
      <c r="J70" s="77" t="s">
        <v>108</v>
      </c>
      <c r="K70" s="77" t="s">
        <v>109</v>
      </c>
      <c r="L70" s="77" t="s">
        <v>110</v>
      </c>
      <c r="M70" s="77" t="s">
        <v>111</v>
      </c>
      <c r="N70" s="77" t="s">
        <v>112</v>
      </c>
    </row>
    <row r="71" spans="1:15">
      <c r="A71" s="1"/>
      <c r="B71" s="1"/>
      <c r="C71" t="s">
        <v>149</v>
      </c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</row>
    <row r="72" spans="1:15">
      <c r="A72" s="1"/>
      <c r="B72" s="1"/>
      <c r="C72" t="s">
        <v>46</v>
      </c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</row>
    <row r="73" spans="1:15">
      <c r="A73" s="1"/>
      <c r="B73" s="1"/>
      <c r="C73" t="s">
        <v>150</v>
      </c>
      <c r="D73" s="148"/>
      <c r="E73" s="148"/>
      <c r="F73" s="148"/>
      <c r="G73" s="148"/>
      <c r="H73" s="148"/>
      <c r="I73" s="148"/>
      <c r="J73" s="148"/>
      <c r="K73" s="148"/>
      <c r="L73" s="148"/>
      <c r="M73" s="148"/>
      <c r="N73" s="148"/>
    </row>
    <row r="74" spans="1:15">
      <c r="A74" s="1"/>
      <c r="B74" s="1"/>
      <c r="C74" t="s">
        <v>151</v>
      </c>
      <c r="D74"/>
      <c r="E74"/>
      <c r="F74"/>
      <c r="G74"/>
      <c r="H74"/>
      <c r="I74"/>
      <c r="J74"/>
      <c r="K74"/>
      <c r="L74"/>
      <c r="M74"/>
      <c r="N74"/>
    </row>
    <row r="75" spans="1:15">
      <c r="A75" s="1"/>
      <c r="B75" s="1"/>
      <c r="C75" t="s">
        <v>152</v>
      </c>
      <c r="D75" s="149"/>
      <c r="E75"/>
      <c r="F75"/>
      <c r="G75"/>
      <c r="H75"/>
      <c r="I75"/>
      <c r="J75"/>
      <c r="K75"/>
      <c r="L75"/>
      <c r="M75"/>
      <c r="N75"/>
    </row>
    <row r="76" spans="1:15">
      <c r="A76" s="1"/>
      <c r="B76" s="1"/>
      <c r="C76" t="s">
        <v>153</v>
      </c>
      <c r="D76" s="150"/>
      <c r="E76" s="150"/>
      <c r="F76" s="150"/>
      <c r="G76" s="150"/>
      <c r="H76" s="150"/>
      <c r="I76" s="150"/>
      <c r="J76" s="150"/>
      <c r="K76" s="150"/>
      <c r="L76" s="150"/>
      <c r="M76" s="150"/>
      <c r="N76" s="150"/>
    </row>
    <row r="77" spans="1:15">
      <c r="A77" s="1"/>
      <c r="B77" s="1"/>
      <c r="C77" t="s">
        <v>154</v>
      </c>
      <c r="D77" s="150"/>
      <c r="E77" s="150"/>
      <c r="F77" s="150"/>
      <c r="G77" s="150"/>
      <c r="H77" s="150"/>
      <c r="I77" s="150"/>
      <c r="J77" s="150"/>
      <c r="K77" s="150"/>
      <c r="L77" s="150"/>
      <c r="M77" s="150"/>
      <c r="N77" s="150"/>
    </row>
    <row r="78" spans="1:15">
      <c r="A78" s="1"/>
      <c r="B78" s="1"/>
      <c r="C78" t="s">
        <v>155</v>
      </c>
      <c r="D78" s="151"/>
      <c r="E78" s="151"/>
      <c r="F78" s="151"/>
      <c r="G78" s="151"/>
      <c r="H78" s="151"/>
      <c r="I78" s="151"/>
      <c r="J78" s="151"/>
      <c r="K78" s="151"/>
      <c r="L78" s="151"/>
      <c r="M78" s="151"/>
      <c r="N78" s="151"/>
    </row>
    <row r="79" spans="1:15" ht="15" thickBot="1">
      <c r="A79" s="1"/>
      <c r="B79" s="1"/>
      <c r="C79" t="s">
        <v>156</v>
      </c>
      <c r="D79" s="151"/>
      <c r="E79" s="151"/>
      <c r="F79" s="151"/>
      <c r="G79" s="151"/>
      <c r="H79" s="151"/>
      <c r="I79" s="151"/>
      <c r="J79" s="151"/>
      <c r="K79" s="151"/>
      <c r="L79" s="151"/>
      <c r="M79" s="151"/>
      <c r="N79" s="151"/>
    </row>
    <row r="80" spans="1:15" ht="15" thickBot="1">
      <c r="A80" s="1"/>
      <c r="B80" s="1"/>
      <c r="C80" s="49" t="s">
        <v>157</v>
      </c>
      <c r="D80" s="152"/>
      <c r="E80" s="152"/>
      <c r="F80" s="152"/>
      <c r="G80" s="152"/>
      <c r="H80" s="152"/>
      <c r="I80" s="152"/>
      <c r="J80" s="152"/>
      <c r="K80" s="152"/>
      <c r="L80" s="152"/>
      <c r="M80" s="152"/>
      <c r="N80" s="152"/>
    </row>
    <row r="81" spans="1:15">
      <c r="A81" s="1"/>
      <c r="B81" s="1"/>
      <c r="C81" t="s">
        <v>158</v>
      </c>
      <c r="D81"/>
      <c r="E81"/>
      <c r="F81"/>
      <c r="G81"/>
      <c r="H81"/>
      <c r="I81"/>
      <c r="J81"/>
      <c r="K81"/>
      <c r="L81"/>
      <c r="M81"/>
      <c r="N81"/>
    </row>
    <row r="82" spans="1:1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</row>
    <row r="83" spans="1:15" s="121" customFormat="1" ht="15" thickBot="1"/>
    <row r="84" spans="1:15" ht="15" thickBot="1">
      <c r="A84" s="94" t="s">
        <v>124</v>
      </c>
      <c r="B84" s="113"/>
      <c r="C84" s="113"/>
      <c r="D84" s="91" t="s">
        <v>4</v>
      </c>
      <c r="E84" s="77" t="s">
        <v>94</v>
      </c>
      <c r="F84" s="77" t="s">
        <v>95</v>
      </c>
      <c r="G84" s="77" t="s">
        <v>105</v>
      </c>
      <c r="H84" s="77" t="s">
        <v>106</v>
      </c>
      <c r="I84" s="77" t="s">
        <v>107</v>
      </c>
      <c r="J84" s="77" t="s">
        <v>108</v>
      </c>
      <c r="K84" s="77" t="s">
        <v>109</v>
      </c>
      <c r="L84" s="77" t="s">
        <v>110</v>
      </c>
      <c r="M84" s="77" t="s">
        <v>111</v>
      </c>
      <c r="N84" s="77" t="s">
        <v>112</v>
      </c>
    </row>
    <row r="85" spans="1:15">
      <c r="A85" s="1"/>
      <c r="B85"/>
      <c r="C85" t="s">
        <v>159</v>
      </c>
      <c r="D85"/>
      <c r="E85"/>
      <c r="F85"/>
      <c r="G85"/>
      <c r="H85"/>
      <c r="I85"/>
      <c r="J85"/>
      <c r="K85"/>
      <c r="L85"/>
      <c r="M85"/>
      <c r="N85" s="1"/>
    </row>
    <row r="86" spans="1:15">
      <c r="A86" s="1"/>
      <c r="B86"/>
      <c r="C86" t="s">
        <v>160</v>
      </c>
      <c r="D86"/>
      <c r="E86"/>
      <c r="F86"/>
      <c r="G86"/>
      <c r="H86"/>
      <c r="I86"/>
      <c r="J86"/>
      <c r="K86"/>
      <c r="L86"/>
      <c r="M86"/>
      <c r="N86" s="1"/>
    </row>
    <row r="87" spans="1:15">
      <c r="A87" s="1"/>
      <c r="B87"/>
      <c r="C87" t="s">
        <v>161</v>
      </c>
      <c r="D87"/>
      <c r="E87"/>
      <c r="F87"/>
      <c r="G87"/>
      <c r="H87"/>
      <c r="I87"/>
      <c r="J87"/>
      <c r="K87"/>
      <c r="L87"/>
      <c r="M87"/>
      <c r="N87"/>
    </row>
    <row r="88" spans="1:15">
      <c r="A88" s="1"/>
      <c r="B88"/>
      <c r="C88" t="s">
        <v>162</v>
      </c>
      <c r="D88"/>
      <c r="E88"/>
      <c r="F88"/>
      <c r="G88"/>
      <c r="H88"/>
      <c r="I88"/>
      <c r="J88"/>
      <c r="K88"/>
      <c r="L88"/>
      <c r="M88"/>
      <c r="N88"/>
    </row>
    <row r="89" spans="1:15" ht="15" thickBot="1">
      <c r="A89" s="1"/>
      <c r="B89"/>
      <c r="C89" t="s">
        <v>163</v>
      </c>
      <c r="D89"/>
      <c r="E89"/>
      <c r="F89"/>
      <c r="G89"/>
      <c r="H89"/>
      <c r="I89"/>
      <c r="J89"/>
      <c r="K89"/>
      <c r="L89"/>
      <c r="M89"/>
      <c r="N89"/>
      <c r="O89" s="153" t="e">
        <f>MIN(2%,AVERAGE(E89:N89))</f>
        <v>#DIV/0!</v>
      </c>
    </row>
    <row r="90" spans="1:15" ht="15" thickBot="1">
      <c r="A90" s="1"/>
      <c r="B90"/>
      <c r="C90" s="49" t="s">
        <v>164</v>
      </c>
      <c r="D90"/>
      <c r="E90"/>
      <c r="F90"/>
      <c r="G90"/>
      <c r="H90"/>
      <c r="I90"/>
      <c r="J90"/>
      <c r="K90"/>
      <c r="L90"/>
      <c r="M90"/>
      <c r="N90" s="1"/>
    </row>
    <row r="91" spans="1:15">
      <c r="A91" s="1"/>
      <c r="B91"/>
      <c r="C91"/>
      <c r="D91"/>
      <c r="E91"/>
      <c r="F91"/>
      <c r="G91"/>
      <c r="H91"/>
      <c r="I91"/>
      <c r="J91"/>
      <c r="K91"/>
      <c r="L91"/>
      <c r="M91"/>
      <c r="N91"/>
    </row>
    <row r="92" spans="1:15" s="121" customFormat="1" ht="15" thickBot="1"/>
    <row r="93" spans="1:15" ht="15" thickBot="1">
      <c r="A93" s="109" t="s">
        <v>125</v>
      </c>
      <c r="B93" s="112"/>
      <c r="C93" s="112"/>
      <c r="D93" s="91" t="s">
        <v>4</v>
      </c>
      <c r="E93" s="77" t="s">
        <v>94</v>
      </c>
      <c r="F93" s="77" t="s">
        <v>95</v>
      </c>
      <c r="G93" s="77" t="s">
        <v>105</v>
      </c>
      <c r="H93" s="77" t="s">
        <v>106</v>
      </c>
      <c r="I93" s="77" t="s">
        <v>107</v>
      </c>
      <c r="J93" s="77" t="s">
        <v>108</v>
      </c>
      <c r="K93" s="77" t="s">
        <v>109</v>
      </c>
      <c r="L93" s="77" t="s">
        <v>110</v>
      </c>
      <c r="M93" s="77" t="s">
        <v>111</v>
      </c>
      <c r="N93" s="77" t="s">
        <v>112</v>
      </c>
    </row>
    <row r="94" spans="1:15" ht="15" thickBot="1">
      <c r="A94" s="1"/>
      <c r="B94"/>
      <c r="C94" t="s">
        <v>165</v>
      </c>
      <c r="D94"/>
      <c r="E94" s="1"/>
      <c r="F94" s="1"/>
      <c r="G94" s="1"/>
      <c r="H94" s="1"/>
      <c r="I94" s="1"/>
      <c r="J94" s="1"/>
      <c r="K94" s="1"/>
      <c r="L94" s="1"/>
      <c r="M94" s="1"/>
      <c r="N94" s="1"/>
    </row>
    <row r="95" spans="1:15" ht="15" thickBot="1">
      <c r="A95" s="1"/>
      <c r="B95"/>
      <c r="C95" s="147" t="s">
        <v>150</v>
      </c>
      <c r="D95"/>
      <c r="E95"/>
      <c r="F95"/>
      <c r="G95"/>
      <c r="H95"/>
      <c r="I95"/>
      <c r="J95"/>
      <c r="K95"/>
      <c r="L95"/>
      <c r="M95"/>
      <c r="N95"/>
    </row>
    <row r="96" spans="1:15">
      <c r="A96" s="1"/>
      <c r="B96"/>
      <c r="C96" t="s">
        <v>166</v>
      </c>
      <c r="D96"/>
      <c r="E96"/>
      <c r="F96"/>
      <c r="G96"/>
      <c r="H96"/>
      <c r="I96"/>
      <c r="J96"/>
      <c r="K96"/>
      <c r="L96"/>
      <c r="M96"/>
      <c r="N96"/>
    </row>
    <row r="97" spans="1:14">
      <c r="A97" s="1"/>
      <c r="B97"/>
      <c r="C97"/>
      <c r="D97"/>
      <c r="E97"/>
      <c r="F97"/>
      <c r="G97"/>
      <c r="H97"/>
      <c r="I97"/>
      <c r="J97"/>
      <c r="K97"/>
      <c r="L97"/>
      <c r="M97"/>
      <c r="N97"/>
    </row>
    <row r="98" spans="1:14" s="121" customFormat="1" ht="15" thickBot="1"/>
    <row r="99" spans="1:14" ht="15" thickBot="1">
      <c r="A99" s="109" t="s">
        <v>126</v>
      </c>
      <c r="B99" s="112"/>
      <c r="C99" s="112"/>
    </row>
    <row r="100" spans="1:14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</row>
    <row r="101" spans="1:14">
      <c r="A101" s="1"/>
      <c r="B101" s="1"/>
      <c r="C101" s="1"/>
      <c r="D101" s="110" t="s">
        <v>98</v>
      </c>
      <c r="E101" s="1"/>
      <c r="F101" s="1"/>
      <c r="G101" s="1"/>
      <c r="H101" s="1"/>
      <c r="I101" s="1"/>
      <c r="J101" s="1"/>
      <c r="K101" s="1"/>
      <c r="L101" s="1"/>
      <c r="M101" s="1"/>
      <c r="N101" s="1"/>
    </row>
    <row r="102" spans="1:14">
      <c r="A102" s="1"/>
      <c r="B102" s="1"/>
      <c r="C102" s="1"/>
      <c r="D102" s="110"/>
      <c r="E102" s="1"/>
      <c r="F102" s="1"/>
      <c r="G102" s="1"/>
      <c r="H102" s="1"/>
      <c r="I102" s="1"/>
      <c r="J102" s="1"/>
      <c r="K102" s="1"/>
      <c r="L102" s="1"/>
      <c r="M102" s="1"/>
      <c r="N102" s="1"/>
    </row>
    <row r="103" spans="1:14">
      <c r="A103" s="1"/>
      <c r="B103" s="1"/>
      <c r="C103" s="1"/>
      <c r="D103" s="110" t="s">
        <v>99</v>
      </c>
      <c r="E103" s="1"/>
      <c r="F103" s="1"/>
      <c r="G103" s="1"/>
      <c r="H103" s="1"/>
      <c r="I103" s="1"/>
      <c r="J103" s="1"/>
      <c r="K103" s="1"/>
      <c r="L103" s="1"/>
      <c r="M103" s="1"/>
      <c r="N103" s="1"/>
    </row>
    <row r="104" spans="1:14">
      <c r="A104" s="1"/>
      <c r="B104" s="1"/>
      <c r="C104" s="1"/>
      <c r="D104" s="110"/>
      <c r="E104" s="1"/>
      <c r="F104" s="1"/>
      <c r="G104" s="1"/>
      <c r="H104" s="1"/>
      <c r="I104" s="1"/>
      <c r="J104" s="1"/>
      <c r="K104" s="1"/>
      <c r="L104" s="1"/>
      <c r="M104" s="1"/>
      <c r="N104" s="1"/>
    </row>
    <row r="105" spans="1:14">
      <c r="A105" s="1"/>
      <c r="B105" s="1"/>
      <c r="C105" s="1"/>
      <c r="D105" s="110" t="s">
        <v>90</v>
      </c>
      <c r="E105" s="1"/>
      <c r="F105" s="1"/>
      <c r="G105" s="1"/>
      <c r="H105" s="1"/>
      <c r="I105" s="1"/>
      <c r="J105" s="1"/>
      <c r="K105" s="1"/>
      <c r="L105" s="1"/>
      <c r="M105" s="1"/>
      <c r="N105" s="1"/>
    </row>
    <row r="106" spans="1:14">
      <c r="A106" s="1"/>
      <c r="B106" s="1"/>
      <c r="C106" s="1"/>
      <c r="D106" s="110"/>
      <c r="E106" s="1"/>
      <c r="F106" s="1"/>
      <c r="G106" s="1"/>
      <c r="H106" s="1"/>
      <c r="I106" s="1"/>
      <c r="J106" s="1"/>
      <c r="K106" s="1"/>
      <c r="L106" s="1"/>
      <c r="M106" s="1"/>
      <c r="N106" s="1"/>
    </row>
    <row r="107" spans="1:14">
      <c r="A107" s="1"/>
      <c r="B107" s="1"/>
      <c r="C107" s="1"/>
      <c r="D107" s="110" t="s">
        <v>91</v>
      </c>
      <c r="E107" s="1"/>
      <c r="F107" s="1"/>
      <c r="G107" s="1"/>
      <c r="H107" s="1"/>
      <c r="I107" s="1"/>
      <c r="J107" s="1"/>
      <c r="K107" s="1"/>
      <c r="L107" s="1"/>
      <c r="M107" s="1"/>
      <c r="N107" s="1"/>
    </row>
    <row r="108" spans="1:14">
      <c r="A108" s="1"/>
      <c r="B108" s="1"/>
      <c r="C108" s="1"/>
      <c r="D108" s="110"/>
      <c r="E108" s="1"/>
      <c r="F108" s="1"/>
      <c r="G108" s="1"/>
      <c r="H108" s="1"/>
      <c r="I108" s="1"/>
      <c r="J108" s="1"/>
      <c r="K108" s="1"/>
      <c r="L108" s="1"/>
      <c r="M108" s="1"/>
      <c r="N108" s="1"/>
    </row>
    <row r="109" spans="1:14">
      <c r="A109" s="1"/>
      <c r="B109" s="1"/>
      <c r="C109" s="1"/>
      <c r="D109" s="110" t="s">
        <v>92</v>
      </c>
      <c r="E109" s="1"/>
      <c r="F109" s="1"/>
      <c r="G109" s="1"/>
      <c r="H109" s="1"/>
      <c r="I109" s="1"/>
      <c r="J109" s="1"/>
      <c r="K109" s="1"/>
      <c r="L109" s="1"/>
      <c r="M109" s="1"/>
      <c r="N109" s="1"/>
    </row>
    <row r="110" spans="1:14">
      <c r="A110" s="1"/>
      <c r="B110" s="1"/>
      <c r="C110" s="1"/>
      <c r="D110" s="111"/>
      <c r="E110" s="1"/>
      <c r="F110" s="1"/>
      <c r="G110" s="1"/>
      <c r="H110" s="1"/>
      <c r="I110" s="1"/>
      <c r="J110" s="1"/>
      <c r="K110" s="1"/>
      <c r="L110" s="1"/>
      <c r="M110" s="1"/>
      <c r="N110" s="1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Pérdidas y Ganancias</vt:lpstr>
      <vt:lpstr>Balance</vt:lpstr>
      <vt:lpstr>Estado de Flujos de Caja</vt:lpstr>
      <vt:lpstr>Ratios</vt:lpstr>
      <vt:lpstr>Mercado</vt:lpstr>
      <vt:lpstr>Hoja de Respuesta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Pablo García Estévez</dc:creator>
  <cp:lastModifiedBy>Ricardo</cp:lastModifiedBy>
  <dcterms:created xsi:type="dcterms:W3CDTF">2016-11-16T16:09:17Z</dcterms:created>
  <dcterms:modified xsi:type="dcterms:W3CDTF">2017-04-19T21:48:48Z</dcterms:modified>
</cp:coreProperties>
</file>